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80" windowWidth="27795" windowHeight="12525" activeTab="1"/>
  </bookViews>
  <sheets>
    <sheet name="отчет" sheetId="1" r:id="rId1"/>
    <sheet name="5,6,7,8,9" sheetId="2" r:id="rId2"/>
  </sheets>
  <definedNames>
    <definedName name="_xlnm.Print_Area" localSheetId="1">'5,6,7,8,9'!$A$1:$P$73</definedName>
    <definedName name="_xlnm.Print_Area" localSheetId="0">отчет!$A$1:$FE$111</definedName>
  </definedNames>
  <calcPr calcId="125725"/>
</workbook>
</file>

<file path=xl/calcChain.xml><?xml version="1.0" encoding="utf-8"?>
<calcChain xmlns="http://schemas.openxmlformats.org/spreadsheetml/2006/main">
  <c r="P73" i="2"/>
  <c r="O72"/>
  <c r="N72"/>
  <c r="M72"/>
  <c r="L72"/>
  <c r="K72"/>
  <c r="J72"/>
  <c r="I72"/>
  <c r="H72"/>
  <c r="G72"/>
  <c r="F72"/>
  <c r="E72"/>
  <c r="D72"/>
  <c r="P71"/>
  <c r="P70"/>
  <c r="P69"/>
  <c r="P65"/>
  <c r="O64"/>
  <c r="N64"/>
  <c r="M64"/>
  <c r="L64"/>
  <c r="K64"/>
  <c r="J64"/>
  <c r="I64"/>
  <c r="H64"/>
  <c r="G64"/>
  <c r="F64"/>
  <c r="E64"/>
  <c r="D64"/>
  <c r="P63"/>
  <c r="P62"/>
  <c r="P61"/>
  <c r="O54"/>
  <c r="N54"/>
  <c r="M54"/>
  <c r="L54"/>
  <c r="K54"/>
  <c r="J54"/>
  <c r="I54"/>
  <c r="H54"/>
  <c r="G54"/>
  <c r="P53"/>
  <c r="O49"/>
  <c r="N49"/>
  <c r="M49"/>
  <c r="L49"/>
  <c r="K49"/>
  <c r="J49"/>
  <c r="I49"/>
  <c r="H49"/>
  <c r="G49"/>
  <c r="E49"/>
  <c r="P48"/>
  <c r="O41"/>
  <c r="N41"/>
  <c r="M41"/>
  <c r="L41"/>
  <c r="K41"/>
  <c r="J41"/>
  <c r="I41"/>
  <c r="H41"/>
  <c r="G41"/>
  <c r="F41"/>
  <c r="E41"/>
  <c r="D41"/>
  <c r="P40"/>
  <c r="P41" s="1"/>
  <c r="P36"/>
  <c r="O35"/>
  <c r="N35"/>
  <c r="M35"/>
  <c r="L35"/>
  <c r="K35"/>
  <c r="J35"/>
  <c r="I35"/>
  <c r="H35"/>
  <c r="G35"/>
  <c r="F35"/>
  <c r="E35"/>
  <c r="D35"/>
  <c r="P34"/>
  <c r="P35" s="1"/>
  <c r="O27"/>
  <c r="N27"/>
  <c r="M27"/>
  <c r="L27"/>
  <c r="K27"/>
  <c r="J27"/>
  <c r="I27"/>
  <c r="H27"/>
  <c r="G27"/>
  <c r="F27"/>
  <c r="E27"/>
  <c r="D27"/>
  <c r="P26"/>
  <c r="P27" s="1"/>
  <c r="P23"/>
  <c r="O22"/>
  <c r="N22"/>
  <c r="M22"/>
  <c r="L22"/>
  <c r="K22"/>
  <c r="J22"/>
  <c r="I22"/>
  <c r="H22"/>
  <c r="G22"/>
  <c r="F22"/>
  <c r="E22"/>
  <c r="D22"/>
  <c r="P22" s="1"/>
  <c r="P21"/>
  <c r="P14"/>
  <c r="P13"/>
  <c r="O7"/>
  <c r="N7"/>
  <c r="M7"/>
  <c r="L7"/>
  <c r="K7"/>
  <c r="J7"/>
  <c r="I7"/>
  <c r="H7"/>
  <c r="G7"/>
  <c r="P6"/>
  <c r="P7" l="1"/>
  <c r="P54"/>
  <c r="P64"/>
  <c r="P72"/>
  <c r="P49"/>
  <c r="DZ88" i="1"/>
  <c r="CI88"/>
  <c r="AJ88"/>
  <c r="DR56"/>
  <c r="CV101" l="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BJ99"/>
  <c r="AO99"/>
  <c r="Y99"/>
  <c r="M99"/>
  <c r="A99"/>
  <c r="EJ94"/>
  <c r="DR94"/>
  <c r="DB94"/>
  <c r="CD94"/>
  <c r="BY94"/>
  <c r="BC94"/>
  <c r="AK94"/>
  <c r="DR79"/>
  <c r="DR80"/>
  <c r="DR81"/>
  <c r="DR78"/>
  <c r="DR57"/>
  <c r="CE99" l="1"/>
  <c r="DR82"/>
  <c r="GE90" l="1"/>
  <c r="DR58"/>
  <c r="DI58"/>
  <c r="CX58"/>
  <c r="FM58" l="1"/>
  <c r="DI82"/>
  <c r="CX82" l="1"/>
</calcChain>
</file>

<file path=xl/sharedStrings.xml><?xml version="1.0" encoding="utf-8"?>
<sst xmlns="http://schemas.openxmlformats.org/spreadsheetml/2006/main" count="431" uniqueCount="155">
  <si>
    <t>ОТЧЕТ О ВЫПОЛНЕНИИ</t>
  </si>
  <si>
    <t>МУНИЦИПАЛЬНОГО ЗАДАНИЯ №</t>
  </si>
  <si>
    <t>от "</t>
  </si>
  <si>
    <t>"</t>
  </si>
  <si>
    <t xml:space="preserve"> г.</t>
  </si>
  <si>
    <t>Коды</t>
  </si>
  <si>
    <t>Форма по</t>
  </si>
  <si>
    <t>0506001</t>
  </si>
  <si>
    <t>ОКУД</t>
  </si>
  <si>
    <t>Дата</t>
  </si>
  <si>
    <t>Виды деятельности муниципального бюджетного учреждения</t>
  </si>
  <si>
    <t>по сводному</t>
  </si>
  <si>
    <t>реестру</t>
  </si>
  <si>
    <t>По ОКВЭД</t>
  </si>
  <si>
    <t>Вид муниципального бюджетного учреждения</t>
  </si>
  <si>
    <t>дошкольная образовательная организация</t>
  </si>
  <si>
    <t>(указывается вид муниципального бюджетноучреждения</t>
  </si>
  <si>
    <t>из базового (отраслевого) перечня)</t>
  </si>
  <si>
    <t>Периодичность</t>
  </si>
  <si>
    <t>квартальная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</si>
  <si>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</si>
  <si>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2</t>
    </r>
  </si>
  <si>
    <t xml:space="preserve">Раздел </t>
  </si>
  <si>
    <t>1</t>
  </si>
  <si>
    <t>1. Наименование муниципальной услуги</t>
  </si>
  <si>
    <t xml:space="preserve">реализация основных общеобразовательных </t>
  </si>
  <si>
    <t>Уникальный номер</t>
  </si>
  <si>
    <t>программ дошкольного образования</t>
  </si>
  <si>
    <t>по базовому</t>
  </si>
  <si>
    <t>2. Категории потребителей муниципальной услуги</t>
  </si>
  <si>
    <t>(отраслевому) перечню</t>
  </si>
  <si>
    <t>физические лица до 8 лет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</si>
  <si>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</si>
  <si>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</si>
  <si>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</si>
  <si>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
услуги</t>
  </si>
  <si>
    <t>Показатель, характеризующий 
условия (формы) 
оказания 
муниципальной 
услуги</t>
  </si>
  <si>
    <t>Показатель качества муниципальной услуги</t>
  </si>
  <si>
    <t>наименование показа-
теля</t>
  </si>
  <si>
    <t>единица 
измерения 
по ОКЕИ</t>
  </si>
  <si>
    <t>утверждено в муниципальном задании 
на год</t>
  </si>
  <si>
    <t>исполнено на отчетную дату</t>
  </si>
  <si>
    <t>допусти-мое (возмож-ное) отклоне-ние</t>
  </si>
  <si>
    <t>отклоне-ние, 
превы-шающее допусти-мое (возмож-ное) значение</t>
  </si>
  <si>
    <t>причина отклоне-ния</t>
  </si>
  <si>
    <t>наимено-вание</t>
  </si>
  <si>
    <t>код</t>
  </si>
  <si>
    <t>не указано</t>
  </si>
  <si>
    <t>от 1 года до 3 лет</t>
  </si>
  <si>
    <t>очная</t>
  </si>
  <si>
    <t>группа полного дня</t>
  </si>
  <si>
    <t>средняя посещаемость</t>
  </si>
  <si>
    <t>процент</t>
  </si>
  <si>
    <t>744</t>
  </si>
  <si>
    <t>обеспеченность УМК по реализуемой основной общеобразовательной программе дошкольного образования</t>
  </si>
  <si>
    <t>объем реализации основной общеобразовательной программе дошкольного образования</t>
  </si>
  <si>
    <t>обеспеченность кадрами</t>
  </si>
  <si>
    <t>от 3 лет до 8 лет</t>
  </si>
  <si>
    <t>3.2. Сведения о фактическом достижении показателей, характеризующих объем муниципальной услуги:</t>
  </si>
  <si>
    <t>Показатель, характеризующий содержание муниципальной
услуги</t>
  </si>
  <si>
    <t>Показатель объема муниципальной услуги</t>
  </si>
  <si>
    <t>Средний размер платы (цена, тариф)</t>
  </si>
  <si>
    <t>утверж-дено 
в муниципальном задании 
на год</t>
  </si>
  <si>
    <t>испол-нено на отчет-ную 
дату</t>
  </si>
  <si>
    <t>наименование</t>
  </si>
  <si>
    <t>число обучающихся</t>
  </si>
  <si>
    <t>человек</t>
  </si>
  <si>
    <t>792</t>
  </si>
  <si>
    <t>Итого</t>
  </si>
  <si>
    <t>2</t>
  </si>
  <si>
    <t>присмотр и уход</t>
  </si>
  <si>
    <t>дети-сироты и дети, оставшиеся без попечения родителей</t>
  </si>
  <si>
    <t>физические лица</t>
  </si>
  <si>
    <t>физические лица льготных категорий, определяемых учредителем</t>
  </si>
  <si>
    <t>Часть 2. "Анализ эффективности использования бюджетных средств"</t>
  </si>
  <si>
    <t>Справочно:</t>
  </si>
  <si>
    <t>4.</t>
  </si>
  <si>
    <t>Количество детей, всего в т.ч.:</t>
  </si>
  <si>
    <t>с 1 года до 3 лет</t>
  </si>
  <si>
    <t>с 3 лет до 8 лет</t>
  </si>
  <si>
    <t>Руководитель (уполномоченное лицо)</t>
  </si>
  <si>
    <t>(должность)</t>
  </si>
  <si>
    <t>(подпись)</t>
  </si>
  <si>
    <t>(расшифровка подписи)</t>
  </si>
  <si>
    <t>М.</t>
  </si>
  <si>
    <t>П.</t>
  </si>
  <si>
    <t>Наименование муниципального бюджетного учреждения</t>
  </si>
  <si>
    <t>Образование дошкольное</t>
  </si>
  <si>
    <t xml:space="preserve">Муниципальное автономное дошкольное образовтельное учреждение "Детский сад №35 общеразвивающего вида" </t>
  </si>
  <si>
    <t>г.Сыктывкара</t>
  </si>
  <si>
    <t>Директор</t>
  </si>
  <si>
    <t>И.В. Вурдова</t>
  </si>
  <si>
    <t>дети-инвалиды</t>
  </si>
  <si>
    <t>Полнота и эффективность использования средств бюджета МО ГО "Сыктывкар"</t>
  </si>
  <si>
    <t>Наименование услуги</t>
  </si>
  <si>
    <t>Реализация основной общеобразовательной программы</t>
  </si>
  <si>
    <t>Присмотр и уход</t>
  </si>
  <si>
    <t>Наименование показателя, характеризующего объем муниципальной услуги</t>
  </si>
  <si>
    <t>Среднее количество за период</t>
  </si>
  <si>
    <t>БВ24</t>
  </si>
  <si>
    <t>801011О.99.0.БВ24ДМ62000</t>
  </si>
  <si>
    <t>801011О.99.0.БВ24ДН82000</t>
  </si>
  <si>
    <t>853211О.99.0.БВ19АА20000</t>
  </si>
  <si>
    <t>853211О.99.0.БВ19АБ04000</t>
  </si>
  <si>
    <t>853211О.99.0.БВ19АГ14000</t>
  </si>
  <si>
    <t>БВ19</t>
  </si>
  <si>
    <t>853211О.99.0.БВ19АБ88000</t>
  </si>
  <si>
    <t>Обучающиеся, за исключением детей-инвалидов и инвалидов (дети с ОВЗ)</t>
  </si>
  <si>
    <t>марта</t>
  </si>
  <si>
    <t>апреля</t>
  </si>
  <si>
    <t>Плановый объем средств на выполнение муниципального задания, руб.</t>
  </si>
  <si>
    <t xml:space="preserve">Кассовое исполнение бюджета на выполнение муниципального задания, руб. </t>
  </si>
  <si>
    <t xml:space="preserve">Фактически освоенный объем средств на выполнение муниципального задания, руб. </t>
  </si>
  <si>
    <t>12</t>
  </si>
  <si>
    <t>на 01.01.24</t>
  </si>
  <si>
    <t>№ п/п</t>
  </si>
  <si>
    <t>Наименование учреждения</t>
  </si>
  <si>
    <t>ФИ ребенка с 1 года до 3 лет</t>
  </si>
  <si>
    <t>Детодни Январь</t>
  </si>
  <si>
    <t xml:space="preserve">Детодни  Февраль </t>
  </si>
  <si>
    <t>Детодни Март</t>
  </si>
  <si>
    <t>Детодни Апрель</t>
  </si>
  <si>
    <t>Детодни Май</t>
  </si>
  <si>
    <t>Детодни  Июнь</t>
  </si>
  <si>
    <t>Детодни Июль</t>
  </si>
  <si>
    <t>Детодни Август</t>
  </si>
  <si>
    <t>Детодни  Сентябрь</t>
  </si>
  <si>
    <t>Детодни Октябрь</t>
  </si>
  <si>
    <t>Детодни  Ноябрь</t>
  </si>
  <si>
    <t>Детодни  декабрь</t>
  </si>
  <si>
    <t xml:space="preserve">Детодни  за отчетный период </t>
  </si>
  <si>
    <t>МАДОУ № 35</t>
  </si>
  <si>
    <t>Итого детодни за отчетный период</t>
  </si>
  <si>
    <t>Итого ССЧ за отчетный период</t>
  </si>
  <si>
    <t>ФИ ребенка с 3 лет до 8 лет</t>
  </si>
  <si>
    <t>29</t>
  </si>
  <si>
    <t>24</t>
  </si>
  <si>
    <t>на 01.02.24</t>
  </si>
  <si>
    <t>на 01.03.24</t>
  </si>
  <si>
    <t>на 01.04.24</t>
  </si>
  <si>
    <t>на 01.05.24</t>
  </si>
  <si>
    <t>на 01.06.24</t>
  </si>
  <si>
    <t>на 01.07.24</t>
  </si>
  <si>
    <t>на 01.08.24</t>
  </si>
  <si>
    <t>на 01.09.24</t>
  </si>
  <si>
    <t>на 01.10.24</t>
  </si>
  <si>
    <t>на 01.11.24</t>
  </si>
  <si>
    <t>на 01.12.24</t>
  </si>
  <si>
    <t>на 01.01.25</t>
  </si>
  <si>
    <t>5.Информация о льготных категориях воспитанников (дети из многодетных семей) по состоянию на 01.04.2024</t>
  </si>
  <si>
    <t>6.Информация о льготных категориях воспитанников (дети-инвалиды) по состоянию на 01.04.2024</t>
  </si>
  <si>
    <t>7.Информация о льготных категориях воспитанников (дети, оставшиеся без попечения родителей) по состоянию на 01.04.2024</t>
  </si>
  <si>
    <t>8.Информация о льготных категориях воспитанников (дети с ОВЗ) по состоянию на 01.04.2024</t>
  </si>
  <si>
    <t>9.Информация о льготных категориях воспитанников (дети с туберкулезной интоксикацией) по состоянию на 01.04.2024</t>
  </si>
  <si>
    <t>за 1 квартал 2024 года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</si>
</sst>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1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8">
    <xf numFmtId="0" fontId="0" fillId="0" borderId="0" xfId="0"/>
    <xf numFmtId="0" fontId="10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49" fontId="10" fillId="0" borderId="0" xfId="0" applyNumberFormat="1" applyFont="1" applyFill="1" applyBorder="1" applyAlignment="1"/>
    <xf numFmtId="10" fontId="19" fillId="0" borderId="0" xfId="6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/>
    <xf numFmtId="0" fontId="10" fillId="0" borderId="0" xfId="0" applyFont="1" applyFill="1"/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49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8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/>
    <xf numFmtId="0" fontId="15" fillId="0" borderId="0" xfId="0" applyFont="1" applyFill="1" applyBorder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20" fillId="0" borderId="0" xfId="11" applyFont="1" applyFill="1"/>
    <xf numFmtId="0" fontId="20" fillId="0" borderId="0" xfId="11" applyFont="1" applyFill="1" applyAlignment="1">
      <alignment horizontal="center"/>
    </xf>
    <xf numFmtId="0" fontId="20" fillId="0" borderId="0" xfId="11" applyFont="1"/>
    <xf numFmtId="14" fontId="20" fillId="0" borderId="0" xfId="11" applyNumberFormat="1" applyFont="1"/>
    <xf numFmtId="0" fontId="20" fillId="0" borderId="0" xfId="11" applyFont="1" applyAlignment="1">
      <alignment horizontal="right"/>
    </xf>
    <xf numFmtId="14" fontId="20" fillId="0" borderId="0" xfId="11" applyNumberFormat="1" applyFont="1" applyAlignment="1">
      <alignment horizontal="right"/>
    </xf>
    <xf numFmtId="0" fontId="20" fillId="2" borderId="0" xfId="11" applyFont="1" applyFill="1"/>
    <xf numFmtId="0" fontId="21" fillId="0" borderId="13" xfId="11" applyFont="1" applyFill="1" applyBorder="1" applyAlignment="1">
      <alignment horizontal="center" vertical="center" wrapText="1"/>
    </xf>
    <xf numFmtId="0" fontId="21" fillId="0" borderId="13" xfId="11" applyFont="1" applyFill="1" applyBorder="1" applyAlignment="1">
      <alignment vertical="center" wrapText="1"/>
    </xf>
    <xf numFmtId="0" fontId="20" fillId="0" borderId="13" xfId="11" applyFont="1" applyBorder="1" applyAlignment="1">
      <alignment vertical="center" wrapText="1"/>
    </xf>
    <xf numFmtId="0" fontId="20" fillId="0" borderId="13" xfId="11" applyFont="1" applyBorder="1" applyAlignment="1">
      <alignment horizontal="right" vertical="center" wrapText="1"/>
    </xf>
    <xf numFmtId="0" fontId="20" fillId="2" borderId="13" xfId="11" applyFont="1" applyFill="1" applyBorder="1" applyAlignment="1">
      <alignment vertical="center" wrapText="1"/>
    </xf>
    <xf numFmtId="0" fontId="21" fillId="0" borderId="13" xfId="11" applyFont="1" applyBorder="1" applyAlignment="1">
      <alignment vertical="center" wrapText="1"/>
    </xf>
    <xf numFmtId="0" fontId="20" fillId="0" borderId="13" xfId="11" applyFont="1" applyFill="1" applyBorder="1" applyAlignment="1">
      <alignment horizontal="center" vertical="center" wrapText="1"/>
    </xf>
    <xf numFmtId="0" fontId="20" fillId="0" borderId="13" xfId="11" applyFont="1" applyFill="1" applyBorder="1" applyAlignment="1">
      <alignment vertical="center" wrapText="1"/>
    </xf>
    <xf numFmtId="0" fontId="20" fillId="0" borderId="13" xfId="11" applyFont="1" applyBorder="1" applyAlignment="1">
      <alignment wrapText="1"/>
    </xf>
    <xf numFmtId="0" fontId="20" fillId="0" borderId="13" xfId="11" applyFont="1" applyBorder="1" applyAlignment="1">
      <alignment horizontal="right"/>
    </xf>
    <xf numFmtId="0" fontId="20" fillId="0" borderId="13" xfId="11" applyFont="1" applyFill="1" applyBorder="1" applyAlignment="1">
      <alignment horizontal="right" vertical="center" wrapText="1"/>
    </xf>
    <xf numFmtId="0" fontId="21" fillId="0" borderId="13" xfId="11" applyFont="1" applyFill="1" applyBorder="1" applyAlignment="1">
      <alignment horizontal="right" vertical="center" wrapText="1"/>
    </xf>
    <xf numFmtId="0" fontId="20" fillId="0" borderId="13" xfId="11" applyFont="1" applyFill="1" applyBorder="1" applyAlignment="1">
      <alignment horizontal="center" vertical="center"/>
    </xf>
    <xf numFmtId="0" fontId="20" fillId="0" borderId="13" xfId="11" applyFont="1" applyBorder="1"/>
    <xf numFmtId="0" fontId="20" fillId="0" borderId="13" xfId="11" applyFont="1" applyBorder="1" applyAlignment="1">
      <alignment horizontal="right" vertical="center"/>
    </xf>
    <xf numFmtId="0" fontId="20" fillId="0" borderId="13" xfId="11" applyFont="1" applyBorder="1" applyAlignment="1">
      <alignment horizontal="center" vertical="center"/>
    </xf>
    <xf numFmtId="0" fontId="21" fillId="0" borderId="13" xfId="12" applyFont="1" applyBorder="1"/>
    <xf numFmtId="0" fontId="21" fillId="0" borderId="13" xfId="12" applyFont="1" applyBorder="1" applyAlignment="1">
      <alignment horizontal="right"/>
    </xf>
    <xf numFmtId="0" fontId="21" fillId="2" borderId="13" xfId="12" applyFont="1" applyFill="1" applyBorder="1"/>
    <xf numFmtId="0" fontId="21" fillId="0" borderId="0" xfId="11" applyFont="1" applyFill="1" applyBorder="1" applyAlignment="1">
      <alignment horizontal="right" vertical="center" wrapText="1"/>
    </xf>
    <xf numFmtId="0" fontId="22" fillId="0" borderId="0" xfId="0" applyFont="1" applyBorder="1"/>
    <xf numFmtId="0" fontId="22" fillId="0" borderId="0" xfId="0" applyFont="1"/>
    <xf numFmtId="0" fontId="23" fillId="0" borderId="13" xfId="0" applyFont="1" applyBorder="1"/>
    <xf numFmtId="0" fontId="23" fillId="0" borderId="13" xfId="0" applyFont="1" applyBorder="1" applyAlignment="1">
      <alignment horizontal="right"/>
    </xf>
    <xf numFmtId="0" fontId="23" fillId="2" borderId="13" xfId="0" applyFont="1" applyFill="1" applyBorder="1"/>
    <xf numFmtId="0" fontId="20" fillId="0" borderId="0" xfId="11" applyFont="1" applyFill="1" applyBorder="1" applyAlignment="1"/>
    <xf numFmtId="0" fontId="20" fillId="0" borderId="0" xfId="11" applyFont="1" applyFill="1" applyBorder="1" applyAlignment="1">
      <alignment horizontal="center" vertical="center" wrapText="1"/>
    </xf>
    <xf numFmtId="0" fontId="20" fillId="0" borderId="0" xfId="11" applyFont="1" applyFill="1" applyBorder="1" applyAlignment="1">
      <alignment horizontal="right" vertical="center" wrapText="1"/>
    </xf>
    <xf numFmtId="0" fontId="20" fillId="2" borderId="0" xfId="11" applyFont="1" applyFill="1" applyBorder="1" applyAlignment="1">
      <alignment horizontal="center" vertical="center" wrapText="1"/>
    </xf>
    <xf numFmtId="0" fontId="0" fillId="0" borderId="0" xfId="0" applyBorder="1"/>
    <xf numFmtId="0" fontId="20" fillId="0" borderId="0" xfId="11" applyFont="1" applyFill="1" applyBorder="1" applyAlignment="1">
      <alignment horizontal="justify" vertical="center"/>
    </xf>
    <xf numFmtId="0" fontId="20" fillId="0" borderId="0" xfId="11" applyFont="1" applyFill="1" applyBorder="1" applyAlignment="1">
      <alignment horizontal="center" vertical="center"/>
    </xf>
    <xf numFmtId="0" fontId="20" fillId="0" borderId="13" xfId="11" applyFont="1" applyBorder="1" applyAlignment="1">
      <alignment horizontal="center"/>
    </xf>
    <xf numFmtId="0" fontId="21" fillId="0" borderId="13" xfId="11" applyFont="1" applyBorder="1" applyAlignment="1">
      <alignment horizontal="right"/>
    </xf>
    <xf numFmtId="0" fontId="20" fillId="2" borderId="13" xfId="11" applyFont="1" applyFill="1" applyBorder="1"/>
    <xf numFmtId="0" fontId="21" fillId="0" borderId="13" xfId="11" applyFont="1" applyBorder="1"/>
    <xf numFmtId="0" fontId="22" fillId="0" borderId="13" xfId="0" applyFont="1" applyBorder="1"/>
    <xf numFmtId="0" fontId="22" fillId="0" borderId="13" xfId="0" applyFont="1" applyBorder="1" applyAlignment="1">
      <alignment horizontal="right"/>
    </xf>
    <xf numFmtId="0" fontId="22" fillId="2" borderId="13" xfId="0" applyFont="1" applyFill="1" applyBorder="1"/>
    <xf numFmtId="0" fontId="20" fillId="0" borderId="0" xfId="11" applyFont="1" applyFill="1" applyAlignment="1">
      <alignment horizontal="right"/>
    </xf>
    <xf numFmtId="0" fontId="20" fillId="0" borderId="13" xfId="11" applyFont="1" applyFill="1" applyBorder="1" applyAlignment="1">
      <alignment horizontal="right" vertical="center"/>
    </xf>
    <xf numFmtId="0" fontId="20" fillId="2" borderId="13" xfId="11" applyFont="1" applyFill="1" applyBorder="1" applyAlignment="1">
      <alignment horizontal="right" vertical="center"/>
    </xf>
    <xf numFmtId="0" fontId="21" fillId="0" borderId="13" xfId="11" applyFont="1" applyFill="1" applyBorder="1" applyAlignment="1">
      <alignment horizontal="right" vertical="center"/>
    </xf>
    <xf numFmtId="0" fontId="21" fillId="0" borderId="13" xfId="12" applyFont="1" applyBorder="1" applyAlignment="1">
      <alignment horizontal="center"/>
    </xf>
    <xf numFmtId="0" fontId="20" fillId="0" borderId="0" xfId="11" applyFont="1" applyFill="1" applyBorder="1" applyAlignment="1">
      <alignment horizontal="right" vertical="center"/>
    </xf>
    <xf numFmtId="0" fontId="20" fillId="2" borderId="0" xfId="11" applyFont="1" applyFill="1" applyBorder="1" applyAlignment="1">
      <alignment horizontal="center" vertical="center"/>
    </xf>
    <xf numFmtId="2" fontId="20" fillId="0" borderId="13" xfId="11" applyNumberFormat="1" applyFont="1" applyBorder="1" applyAlignment="1">
      <alignment wrapText="1"/>
    </xf>
    <xf numFmtId="0" fontId="20" fillId="0" borderId="0" xfId="11" applyFont="1" applyFill="1" applyBorder="1"/>
    <xf numFmtId="0" fontId="20" fillId="0" borderId="0" xfId="11" applyFont="1" applyBorder="1"/>
    <xf numFmtId="0" fontId="20" fillId="0" borderId="0" xfId="11" applyFont="1" applyBorder="1" applyAlignment="1">
      <alignment horizontal="right"/>
    </xf>
    <xf numFmtId="0" fontId="20" fillId="2" borderId="13" xfId="1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top"/>
    </xf>
    <xf numFmtId="164" fontId="11" fillId="0" borderId="0" xfId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43" fontId="11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0" fontId="20" fillId="0" borderId="4" xfId="11" applyFont="1" applyBorder="1" applyAlignment="1">
      <alignment wrapText="1"/>
    </xf>
    <xf numFmtId="164" fontId="14" fillId="0" borderId="2" xfId="1" applyFont="1" applyFill="1" applyBorder="1" applyAlignment="1">
      <alignment horizontal="center"/>
    </xf>
    <xf numFmtId="164" fontId="14" fillId="0" borderId="3" xfId="1" applyFont="1" applyFill="1" applyBorder="1" applyAlignment="1">
      <alignment horizontal="center"/>
    </xf>
    <xf numFmtId="164" fontId="14" fillId="0" borderId="4" xfId="1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49" fontId="11" fillId="0" borderId="5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49" fontId="11" fillId="0" borderId="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13" xfId="0" applyNumberFormat="1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top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6" fillId="0" borderId="0" xfId="0" applyFont="1" applyFill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164" fontId="11" fillId="0" borderId="13" xfId="1" applyFont="1" applyFill="1" applyBorder="1" applyAlignment="1"/>
    <xf numFmtId="0" fontId="14" fillId="0" borderId="0" xfId="0" applyFont="1" applyFill="1" applyAlignment="1">
      <alignment horizontal="center"/>
    </xf>
    <xf numFmtId="0" fontId="12" fillId="0" borderId="13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0" fontId="12" fillId="0" borderId="4" xfId="0" applyNumberFormat="1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>
      <alignment horizontal="left" vertical="center"/>
    </xf>
    <xf numFmtId="9" fontId="12" fillId="0" borderId="2" xfId="0" applyNumberFormat="1" applyFont="1" applyFill="1" applyBorder="1" applyAlignment="1">
      <alignment horizontal="center" vertical="center"/>
    </xf>
    <xf numFmtId="9" fontId="12" fillId="0" borderId="3" xfId="0" applyNumberFormat="1" applyFont="1" applyFill="1" applyBorder="1" applyAlignment="1">
      <alignment horizontal="center" vertical="center"/>
    </xf>
    <xf numFmtId="9" fontId="12" fillId="0" borderId="4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49" fontId="10" fillId="0" borderId="5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49" fontId="10" fillId="0" borderId="5" xfId="0" applyNumberFormat="1" applyFont="1" applyFill="1" applyBorder="1" applyAlignment="1">
      <alignment horizontal="left"/>
    </xf>
    <xf numFmtId="0" fontId="11" fillId="0" borderId="6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 vertical="top" wrapText="1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/>
    <xf numFmtId="0" fontId="12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164" fontId="11" fillId="0" borderId="13" xfId="1" applyFont="1" applyFill="1" applyBorder="1" applyAlignment="1">
      <alignment horizontal="right"/>
    </xf>
    <xf numFmtId="165" fontId="11" fillId="0" borderId="2" xfId="1" applyNumberFormat="1" applyFont="1" applyFill="1" applyBorder="1" applyAlignment="1">
      <alignment horizontal="right"/>
    </xf>
    <xf numFmtId="165" fontId="11" fillId="0" borderId="3" xfId="1" applyNumberFormat="1" applyFont="1" applyFill="1" applyBorder="1" applyAlignment="1">
      <alignment horizontal="right"/>
    </xf>
    <xf numFmtId="165" fontId="11" fillId="0" borderId="4" xfId="1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center"/>
    </xf>
    <xf numFmtId="0" fontId="21" fillId="0" borderId="2" xfId="12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15"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2 2 2 2 2" xfId="8"/>
    <cellStyle name="Обычный 2 2 2 2 3" xfId="10"/>
    <cellStyle name="Обычный 2 2 2 2 4" xfId="13"/>
    <cellStyle name="Обычный 2 2 2 2 5" xfId="12"/>
    <cellStyle name="Обычный 2 2 2 3" xfId="7"/>
    <cellStyle name="Обычный 2 2 2 4" xfId="9"/>
    <cellStyle name="Обычный 2 2 2 5" xfId="14"/>
    <cellStyle name="Обычный 2 2 2 6" xfId="11"/>
    <cellStyle name="Процентный" xfId="6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S109"/>
  <sheetViews>
    <sheetView showWhiteSpace="0" view="pageBreakPreview" zoomScale="80" zoomScaleSheetLayoutView="80" workbookViewId="0">
      <selection activeCell="AI4" sqref="AI4"/>
    </sheetView>
  </sheetViews>
  <sheetFormatPr defaultColWidth="0.85546875" defaultRowHeight="12" customHeight="1"/>
  <cols>
    <col min="1" max="24" width="1.140625" style="2" customWidth="1"/>
    <col min="25" max="25" width="2.85546875" style="2" customWidth="1"/>
    <col min="26" max="51" width="0.7109375" style="2" customWidth="1"/>
    <col min="52" max="65" width="0.5703125" style="2" customWidth="1"/>
    <col min="66" max="66" width="0.85546875" style="2" customWidth="1"/>
    <col min="67" max="75" width="0.5703125" style="2" customWidth="1"/>
    <col min="76" max="82" width="2.28515625" style="2" customWidth="1"/>
    <col min="83" max="83" width="0.7109375" style="2" customWidth="1"/>
    <col min="84" max="86" width="2.28515625" style="2" customWidth="1"/>
    <col min="87" max="168" width="0.85546875" style="2"/>
    <col min="169" max="169" width="17.85546875" style="2" customWidth="1"/>
    <col min="170" max="180" width="0.85546875" style="2"/>
    <col min="181" max="181" width="16.7109375" style="2" bestFit="1" customWidth="1"/>
    <col min="182" max="193" width="0.85546875" style="2"/>
    <col min="194" max="194" width="16.28515625" style="2" customWidth="1"/>
    <col min="195" max="16384" width="0.85546875" style="2"/>
  </cols>
  <sheetData>
    <row r="1" spans="1:161" ht="27.6" customHeight="1">
      <c r="CK1" s="115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  <c r="EL1" s="233"/>
      <c r="EM1" s="233"/>
      <c r="EN1" s="233"/>
      <c r="EO1" s="233"/>
      <c r="EP1" s="233"/>
      <c r="EQ1" s="233"/>
      <c r="ER1" s="233"/>
      <c r="ES1" s="233"/>
      <c r="ET1" s="233"/>
      <c r="EU1" s="233"/>
      <c r="EV1" s="233"/>
      <c r="EW1" s="233"/>
      <c r="EX1" s="233"/>
      <c r="EY1" s="233"/>
      <c r="EZ1" s="233"/>
      <c r="FA1" s="233"/>
      <c r="FB1" s="233"/>
      <c r="FC1" s="233"/>
      <c r="FD1" s="233"/>
      <c r="FE1" s="233"/>
    </row>
    <row r="3" spans="1:161" ht="16.5">
      <c r="BA3" s="234" t="s">
        <v>0</v>
      </c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</row>
    <row r="4" spans="1:161" s="8" customFormat="1" ht="17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U4" s="40"/>
      <c r="BA4" s="235" t="s">
        <v>1</v>
      </c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6"/>
      <c r="DF4" s="237" t="s">
        <v>23</v>
      </c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9"/>
    </row>
    <row r="5" spans="1:161" s="1" customFormat="1" ht="18" customHeight="1">
      <c r="AR5" s="5"/>
      <c r="AS5" s="5"/>
      <c r="AT5" s="5"/>
      <c r="AU5" s="5"/>
      <c r="AV5" s="5"/>
      <c r="AW5" s="5"/>
      <c r="AX5" s="5"/>
      <c r="AY5" s="5"/>
      <c r="AZ5" s="5"/>
      <c r="BA5" s="240" t="s">
        <v>154</v>
      </c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61" s="1" customFormat="1" ht="18" customHeight="1">
      <c r="AR6" s="5"/>
      <c r="AS6" s="5"/>
      <c r="AT6" s="5"/>
      <c r="AU6" s="5"/>
      <c r="AV6" s="5"/>
      <c r="AW6" s="5"/>
      <c r="AX6" s="5"/>
      <c r="AY6" s="5"/>
      <c r="AZ6" s="5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</row>
    <row r="7" spans="1:161" s="1" customFormat="1" ht="18" customHeight="1">
      <c r="BF7" s="9" t="s">
        <v>2</v>
      </c>
      <c r="BJ7" s="9"/>
      <c r="BK7" s="9"/>
      <c r="BL7" s="9"/>
      <c r="BM7" s="9"/>
      <c r="BN7" s="216" t="s">
        <v>135</v>
      </c>
      <c r="BO7" s="216"/>
      <c r="BP7" s="216"/>
      <c r="BQ7" s="216"/>
      <c r="BR7" s="216"/>
      <c r="BS7" s="217" t="s">
        <v>3</v>
      </c>
      <c r="BT7" s="217"/>
      <c r="BU7" s="10"/>
      <c r="BV7" s="218" t="s">
        <v>108</v>
      </c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9">
        <v>20</v>
      </c>
      <c r="CN7" s="219"/>
      <c r="CO7" s="219"/>
      <c r="CP7" s="219"/>
      <c r="CQ7" s="219"/>
      <c r="CR7" s="220" t="s">
        <v>136</v>
      </c>
      <c r="CS7" s="220"/>
      <c r="CT7" s="220"/>
      <c r="CU7" s="220"/>
      <c r="CV7" s="37" t="s">
        <v>4</v>
      </c>
      <c r="CW7" s="10"/>
    </row>
    <row r="8" spans="1:161" ht="6" customHeight="1">
      <c r="BK8" s="33"/>
      <c r="BL8" s="33"/>
      <c r="BM8" s="11"/>
      <c r="BN8" s="11"/>
      <c r="BO8" s="11"/>
      <c r="BP8" s="11"/>
      <c r="BQ8" s="32"/>
      <c r="BR8" s="32"/>
      <c r="BS8" s="12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33"/>
      <c r="CL8" s="33"/>
      <c r="CM8" s="33"/>
      <c r="CN8" s="33"/>
      <c r="CO8" s="13"/>
      <c r="CP8" s="13"/>
      <c r="CQ8" s="13"/>
      <c r="CR8" s="13"/>
      <c r="CS8" s="32"/>
      <c r="CT8" s="12"/>
      <c r="CU8" s="12"/>
    </row>
    <row r="9" spans="1:161" s="3" customFormat="1" ht="16.5" thickBot="1">
      <c r="ES9" s="221" t="s">
        <v>5</v>
      </c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</row>
    <row r="10" spans="1:161" s="3" customFormat="1" ht="15.75">
      <c r="A10" s="186" t="s">
        <v>86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EQ10" s="14" t="s">
        <v>6</v>
      </c>
      <c r="ES10" s="187" t="s">
        <v>7</v>
      </c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9"/>
    </row>
    <row r="11" spans="1:161" s="3" customFormat="1" ht="15.75">
      <c r="A11" s="184" t="s">
        <v>88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EQ11" s="14" t="s">
        <v>8</v>
      </c>
      <c r="ES11" s="190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2"/>
    </row>
    <row r="12" spans="1:161" s="3" customFormat="1" ht="15.75">
      <c r="A12" s="185" t="s">
        <v>89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EQ12" s="14" t="s">
        <v>9</v>
      </c>
      <c r="ES12" s="190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2"/>
    </row>
    <row r="13" spans="1:161" s="3" customFormat="1" ht="15.75">
      <c r="A13" s="3" t="s">
        <v>10</v>
      </c>
      <c r="EQ13" s="14" t="s">
        <v>11</v>
      </c>
      <c r="ES13" s="223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5"/>
    </row>
    <row r="14" spans="1:161" s="3" customFormat="1" ht="15.75">
      <c r="A14" s="184" t="s">
        <v>87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EQ14" s="14" t="s">
        <v>12</v>
      </c>
      <c r="ES14" s="226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8"/>
    </row>
    <row r="15" spans="1:161" s="3" customFormat="1" ht="15.75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EQ15" s="14" t="s">
        <v>13</v>
      </c>
      <c r="ES15" s="229"/>
      <c r="ET15" s="230"/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1"/>
    </row>
    <row r="16" spans="1:161" s="3" customFormat="1" ht="15.75">
      <c r="A16" s="232" t="s">
        <v>14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185" t="s">
        <v>15</v>
      </c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EQ16" s="14" t="s">
        <v>13</v>
      </c>
      <c r="ES16" s="229"/>
      <c r="ET16" s="230"/>
      <c r="EU16" s="230"/>
      <c r="EV16" s="230"/>
      <c r="EW16" s="230"/>
      <c r="EX16" s="230"/>
      <c r="EY16" s="230"/>
      <c r="EZ16" s="230"/>
      <c r="FA16" s="230"/>
      <c r="FB16" s="230"/>
      <c r="FC16" s="230"/>
      <c r="FD16" s="230"/>
      <c r="FE16" s="231"/>
    </row>
    <row r="17" spans="1:161" s="3" customFormat="1" ht="15.75">
      <c r="BD17" s="242" t="s">
        <v>16</v>
      </c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ED17" s="243" t="s">
        <v>13</v>
      </c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S17" s="229"/>
      <c r="ET17" s="230"/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1"/>
    </row>
    <row r="18" spans="1:161" s="3" customFormat="1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44" t="s">
        <v>17</v>
      </c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S18" s="229"/>
      <c r="ET18" s="230"/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1"/>
    </row>
    <row r="19" spans="1:161" s="16" customFormat="1" ht="16.5" thickBot="1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97" t="s">
        <v>19</v>
      </c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ES19" s="245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7"/>
    </row>
    <row r="20" spans="1:161" s="3" customFormat="1" ht="32.25" customHeight="1">
      <c r="S20" s="222" t="s">
        <v>20</v>
      </c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</row>
    <row r="21" spans="1:161" s="3" customFormat="1" ht="10.15" customHeight="1"/>
    <row r="22" spans="1:161" s="3" customFormat="1" ht="18.75">
      <c r="A22" s="241" t="s">
        <v>21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</row>
    <row r="23" spans="1:161" s="3" customFormat="1" ht="13.9" customHeight="1"/>
    <row r="24" spans="1:161" s="3" customFormat="1" ht="15.75">
      <c r="CD24" s="14" t="s">
        <v>22</v>
      </c>
      <c r="CE24" s="112" t="s">
        <v>23</v>
      </c>
      <c r="CF24" s="112"/>
      <c r="CG24" s="112"/>
      <c r="CH24" s="112"/>
      <c r="CI24" s="112"/>
      <c r="CJ24" s="112"/>
    </row>
    <row r="25" spans="1:161" s="3" customFormat="1" ht="16.5" thickBot="1"/>
    <row r="26" spans="1:161" s="3" customFormat="1" ht="15.75">
      <c r="A26" s="186" t="s">
        <v>24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4" t="s">
        <v>25</v>
      </c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EQ26" s="14" t="s">
        <v>26</v>
      </c>
      <c r="ES26" s="187" t="s">
        <v>99</v>
      </c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9"/>
    </row>
    <row r="27" spans="1:161" s="3" customFormat="1" ht="15.75">
      <c r="A27" s="184" t="s">
        <v>27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EQ27" s="14" t="s">
        <v>28</v>
      </c>
      <c r="ES27" s="190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2"/>
    </row>
    <row r="28" spans="1:161" s="3" customFormat="1" ht="16.5" thickBot="1">
      <c r="A28" s="196" t="s">
        <v>29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EQ28" s="14" t="s">
        <v>30</v>
      </c>
      <c r="ES28" s="193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5"/>
    </row>
    <row r="29" spans="1:161" s="3" customFormat="1" ht="15.75">
      <c r="A29" s="184" t="s">
        <v>31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</row>
    <row r="30" spans="1:161" s="3" customFormat="1" ht="15.75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</row>
    <row r="31" spans="1:161" s="3" customFormat="1" ht="10.5" customHeight="1"/>
    <row r="32" spans="1:161" s="3" customFormat="1" ht="15.75">
      <c r="A32" s="3" t="s">
        <v>32</v>
      </c>
    </row>
    <row r="33" spans="1:161" s="3" customFormat="1" ht="15.75">
      <c r="A33" s="3" t="s">
        <v>33</v>
      </c>
    </row>
    <row r="34" spans="1:161" s="3" customFormat="1" ht="6.6" customHeight="1"/>
    <row r="35" spans="1:161" s="4" customFormat="1" ht="13.5" customHeight="1">
      <c r="A35" s="175" t="s">
        <v>34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  <c r="P35" s="175" t="s">
        <v>35</v>
      </c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7"/>
      <c r="AZ35" s="175" t="s">
        <v>36</v>
      </c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7"/>
      <c r="BX35" s="134" t="s">
        <v>37</v>
      </c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6"/>
    </row>
    <row r="36" spans="1:161" s="4" customFormat="1" ht="52.5" customHeight="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  <c r="P36" s="178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80"/>
      <c r="AZ36" s="178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79"/>
      <c r="BW36" s="180"/>
      <c r="BX36" s="175" t="s">
        <v>38</v>
      </c>
      <c r="BY36" s="176"/>
      <c r="BZ36" s="176"/>
      <c r="CA36" s="176"/>
      <c r="CB36" s="176"/>
      <c r="CC36" s="176"/>
      <c r="CD36" s="176"/>
      <c r="CE36" s="176"/>
      <c r="CF36" s="176"/>
      <c r="CG36" s="176"/>
      <c r="CH36" s="177"/>
      <c r="CI36" s="175" t="s">
        <v>39</v>
      </c>
      <c r="CJ36" s="176"/>
      <c r="CK36" s="176"/>
      <c r="CL36" s="176"/>
      <c r="CM36" s="176"/>
      <c r="CN36" s="176"/>
      <c r="CO36" s="176"/>
      <c r="CP36" s="176"/>
      <c r="CQ36" s="176"/>
      <c r="CR36" s="176"/>
      <c r="CS36" s="176"/>
      <c r="CT36" s="176"/>
      <c r="CU36" s="176"/>
      <c r="CV36" s="176"/>
      <c r="CW36" s="176"/>
      <c r="CX36" s="176"/>
      <c r="CY36" s="176"/>
      <c r="CZ36" s="176"/>
      <c r="DA36" s="177"/>
      <c r="DB36" s="175" t="s">
        <v>40</v>
      </c>
      <c r="DC36" s="176"/>
      <c r="DD36" s="176"/>
      <c r="DE36" s="176"/>
      <c r="DF36" s="176"/>
      <c r="DG36" s="176"/>
      <c r="DH36" s="176"/>
      <c r="DI36" s="176"/>
      <c r="DJ36" s="176"/>
      <c r="DK36" s="176"/>
      <c r="DL36" s="176"/>
      <c r="DM36" s="177"/>
      <c r="DN36" s="175" t="s">
        <v>41</v>
      </c>
      <c r="DO36" s="176"/>
      <c r="DP36" s="176"/>
      <c r="DQ36" s="176"/>
      <c r="DR36" s="176"/>
      <c r="DS36" s="176"/>
      <c r="DT36" s="176"/>
      <c r="DU36" s="176"/>
      <c r="DV36" s="176"/>
      <c r="DW36" s="176"/>
      <c r="DX36" s="177"/>
      <c r="DY36" s="175" t="s">
        <v>42</v>
      </c>
      <c r="DZ36" s="176"/>
      <c r="EA36" s="176"/>
      <c r="EB36" s="176"/>
      <c r="EC36" s="176"/>
      <c r="ED36" s="176"/>
      <c r="EE36" s="176"/>
      <c r="EF36" s="176"/>
      <c r="EG36" s="176"/>
      <c r="EH36" s="176"/>
      <c r="EI36" s="177"/>
      <c r="EJ36" s="175" t="s">
        <v>43</v>
      </c>
      <c r="EK36" s="176"/>
      <c r="EL36" s="176"/>
      <c r="EM36" s="176"/>
      <c r="EN36" s="176"/>
      <c r="EO36" s="176"/>
      <c r="EP36" s="176"/>
      <c r="EQ36" s="176"/>
      <c r="ER36" s="176"/>
      <c r="ES36" s="176"/>
      <c r="ET36" s="177"/>
      <c r="EU36" s="175" t="s">
        <v>44</v>
      </c>
      <c r="EV36" s="176"/>
      <c r="EW36" s="176"/>
      <c r="EX36" s="176"/>
      <c r="EY36" s="176"/>
      <c r="EZ36" s="176"/>
      <c r="FA36" s="176"/>
      <c r="FB36" s="176"/>
      <c r="FC36" s="176"/>
      <c r="FD36" s="176"/>
      <c r="FE36" s="177"/>
    </row>
    <row r="37" spans="1:161" s="4" customFormat="1" ht="14.25" customHeight="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80"/>
      <c r="P37" s="178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80"/>
      <c r="AZ37" s="178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80"/>
      <c r="BX37" s="178"/>
      <c r="BY37" s="179"/>
      <c r="BZ37" s="179"/>
      <c r="CA37" s="179"/>
      <c r="CB37" s="179"/>
      <c r="CC37" s="179"/>
      <c r="CD37" s="179"/>
      <c r="CE37" s="179"/>
      <c r="CF37" s="179"/>
      <c r="CG37" s="179"/>
      <c r="CH37" s="180"/>
      <c r="CI37" s="175" t="s">
        <v>45</v>
      </c>
      <c r="CJ37" s="176"/>
      <c r="CK37" s="176"/>
      <c r="CL37" s="176"/>
      <c r="CM37" s="176"/>
      <c r="CN37" s="176"/>
      <c r="CO37" s="176"/>
      <c r="CP37" s="176"/>
      <c r="CQ37" s="176"/>
      <c r="CR37" s="176"/>
      <c r="CS37" s="177"/>
      <c r="CT37" s="175" t="s">
        <v>46</v>
      </c>
      <c r="CU37" s="176"/>
      <c r="CV37" s="176"/>
      <c r="CW37" s="176"/>
      <c r="CX37" s="176"/>
      <c r="CY37" s="176"/>
      <c r="CZ37" s="176"/>
      <c r="DA37" s="177"/>
      <c r="DB37" s="178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80"/>
      <c r="DN37" s="178"/>
      <c r="DO37" s="179"/>
      <c r="DP37" s="179"/>
      <c r="DQ37" s="179"/>
      <c r="DR37" s="179"/>
      <c r="DS37" s="179"/>
      <c r="DT37" s="179"/>
      <c r="DU37" s="179"/>
      <c r="DV37" s="179"/>
      <c r="DW37" s="179"/>
      <c r="DX37" s="180"/>
      <c r="DY37" s="178"/>
      <c r="DZ37" s="179"/>
      <c r="EA37" s="179"/>
      <c r="EB37" s="179"/>
      <c r="EC37" s="179"/>
      <c r="ED37" s="179"/>
      <c r="EE37" s="179"/>
      <c r="EF37" s="179"/>
      <c r="EG37" s="179"/>
      <c r="EH37" s="179"/>
      <c r="EI37" s="180"/>
      <c r="EJ37" s="178"/>
      <c r="EK37" s="179"/>
      <c r="EL37" s="179"/>
      <c r="EM37" s="179"/>
      <c r="EN37" s="179"/>
      <c r="EO37" s="179"/>
      <c r="EP37" s="179"/>
      <c r="EQ37" s="179"/>
      <c r="ER37" s="179"/>
      <c r="ES37" s="179"/>
      <c r="ET37" s="180"/>
      <c r="EU37" s="178"/>
      <c r="EV37" s="179"/>
      <c r="EW37" s="179"/>
      <c r="EX37" s="179"/>
      <c r="EY37" s="179"/>
      <c r="EZ37" s="179"/>
      <c r="FA37" s="179"/>
      <c r="FB37" s="179"/>
      <c r="FC37" s="179"/>
      <c r="FD37" s="179"/>
      <c r="FE37" s="180"/>
    </row>
    <row r="38" spans="1:161" s="4" customFormat="1" ht="42.6" customHeight="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3"/>
      <c r="P38" s="181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3"/>
      <c r="AZ38" s="181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3"/>
      <c r="BX38" s="181"/>
      <c r="BY38" s="182"/>
      <c r="BZ38" s="182"/>
      <c r="CA38" s="182"/>
      <c r="CB38" s="182"/>
      <c r="CC38" s="182"/>
      <c r="CD38" s="182"/>
      <c r="CE38" s="182"/>
      <c r="CF38" s="182"/>
      <c r="CG38" s="182"/>
      <c r="CH38" s="183"/>
      <c r="CI38" s="181"/>
      <c r="CJ38" s="182"/>
      <c r="CK38" s="182"/>
      <c r="CL38" s="182"/>
      <c r="CM38" s="182"/>
      <c r="CN38" s="182"/>
      <c r="CO38" s="182"/>
      <c r="CP38" s="182"/>
      <c r="CQ38" s="182"/>
      <c r="CR38" s="182"/>
      <c r="CS38" s="183"/>
      <c r="CT38" s="181"/>
      <c r="CU38" s="182"/>
      <c r="CV38" s="182"/>
      <c r="CW38" s="182"/>
      <c r="CX38" s="182"/>
      <c r="CY38" s="182"/>
      <c r="CZ38" s="182"/>
      <c r="DA38" s="183"/>
      <c r="DB38" s="181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3"/>
      <c r="DN38" s="181"/>
      <c r="DO38" s="182"/>
      <c r="DP38" s="182"/>
      <c r="DQ38" s="182"/>
      <c r="DR38" s="182"/>
      <c r="DS38" s="182"/>
      <c r="DT38" s="182"/>
      <c r="DU38" s="182"/>
      <c r="DV38" s="182"/>
      <c r="DW38" s="182"/>
      <c r="DX38" s="183"/>
      <c r="DY38" s="181"/>
      <c r="DZ38" s="182"/>
      <c r="EA38" s="182"/>
      <c r="EB38" s="182"/>
      <c r="EC38" s="182"/>
      <c r="ED38" s="182"/>
      <c r="EE38" s="182"/>
      <c r="EF38" s="182"/>
      <c r="EG38" s="182"/>
      <c r="EH38" s="182"/>
      <c r="EI38" s="183"/>
      <c r="EJ38" s="181"/>
      <c r="EK38" s="182"/>
      <c r="EL38" s="182"/>
      <c r="EM38" s="182"/>
      <c r="EN38" s="182"/>
      <c r="EO38" s="182"/>
      <c r="EP38" s="182"/>
      <c r="EQ38" s="182"/>
      <c r="ER38" s="182"/>
      <c r="ES38" s="182"/>
      <c r="ET38" s="183"/>
      <c r="EU38" s="181"/>
      <c r="EV38" s="182"/>
      <c r="EW38" s="182"/>
      <c r="EX38" s="182"/>
      <c r="EY38" s="182"/>
      <c r="EZ38" s="182"/>
      <c r="FA38" s="182"/>
      <c r="FB38" s="182"/>
      <c r="FC38" s="182"/>
      <c r="FD38" s="182"/>
      <c r="FE38" s="183"/>
    </row>
    <row r="39" spans="1:161" s="100" customFormat="1" ht="13.5" customHeight="1">
      <c r="A39" s="172">
        <v>1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4"/>
      <c r="P39" s="172">
        <v>2</v>
      </c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4"/>
      <c r="AB39" s="172">
        <v>3</v>
      </c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4"/>
      <c r="AN39" s="172">
        <v>4</v>
      </c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4"/>
      <c r="AZ39" s="172">
        <v>5</v>
      </c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4"/>
      <c r="BL39" s="172">
        <v>6</v>
      </c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4"/>
      <c r="BX39" s="172">
        <v>7</v>
      </c>
      <c r="BY39" s="173"/>
      <c r="BZ39" s="173"/>
      <c r="CA39" s="173"/>
      <c r="CB39" s="173"/>
      <c r="CC39" s="173"/>
      <c r="CD39" s="173"/>
      <c r="CE39" s="173"/>
      <c r="CF39" s="173"/>
      <c r="CG39" s="173"/>
      <c r="CH39" s="174"/>
      <c r="CI39" s="172">
        <v>8</v>
      </c>
      <c r="CJ39" s="173"/>
      <c r="CK39" s="173"/>
      <c r="CL39" s="173"/>
      <c r="CM39" s="173"/>
      <c r="CN39" s="173"/>
      <c r="CO39" s="173"/>
      <c r="CP39" s="173"/>
      <c r="CQ39" s="173"/>
      <c r="CR39" s="173"/>
      <c r="CS39" s="174"/>
      <c r="CT39" s="172">
        <v>9</v>
      </c>
      <c r="CU39" s="173"/>
      <c r="CV39" s="173"/>
      <c r="CW39" s="173"/>
      <c r="CX39" s="173"/>
      <c r="CY39" s="173"/>
      <c r="CZ39" s="173"/>
      <c r="DA39" s="174"/>
      <c r="DB39" s="172">
        <v>10</v>
      </c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4"/>
      <c r="DN39" s="172">
        <v>11</v>
      </c>
      <c r="DO39" s="173"/>
      <c r="DP39" s="173"/>
      <c r="DQ39" s="173"/>
      <c r="DR39" s="173"/>
      <c r="DS39" s="173"/>
      <c r="DT39" s="173"/>
      <c r="DU39" s="173"/>
      <c r="DV39" s="173"/>
      <c r="DW39" s="173"/>
      <c r="DX39" s="174"/>
      <c r="DY39" s="172">
        <v>12</v>
      </c>
      <c r="DZ39" s="173"/>
      <c r="EA39" s="173"/>
      <c r="EB39" s="173"/>
      <c r="EC39" s="173"/>
      <c r="ED39" s="173"/>
      <c r="EE39" s="173"/>
      <c r="EF39" s="173"/>
      <c r="EG39" s="173"/>
      <c r="EH39" s="173"/>
      <c r="EI39" s="174"/>
      <c r="EJ39" s="172">
        <v>13</v>
      </c>
      <c r="EK39" s="173"/>
      <c r="EL39" s="173"/>
      <c r="EM39" s="173"/>
      <c r="EN39" s="173"/>
      <c r="EO39" s="173"/>
      <c r="EP39" s="173"/>
      <c r="EQ39" s="173"/>
      <c r="ER39" s="173"/>
      <c r="ES39" s="173"/>
      <c r="ET39" s="174"/>
      <c r="EU39" s="172">
        <v>14</v>
      </c>
      <c r="EV39" s="173"/>
      <c r="EW39" s="173"/>
      <c r="EX39" s="173"/>
      <c r="EY39" s="173"/>
      <c r="EZ39" s="173"/>
      <c r="FA39" s="173"/>
      <c r="FB39" s="173"/>
      <c r="FC39" s="173"/>
      <c r="FD39" s="173"/>
      <c r="FE39" s="174"/>
    </row>
    <row r="40" spans="1:161" s="4" customFormat="1" ht="24" customHeight="1">
      <c r="A40" s="131" t="s">
        <v>100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3"/>
      <c r="P40" s="175" t="s">
        <v>47</v>
      </c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7"/>
      <c r="AB40" s="175" t="s">
        <v>47</v>
      </c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7"/>
      <c r="AN40" s="175" t="s">
        <v>48</v>
      </c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7"/>
      <c r="AZ40" s="207" t="s">
        <v>49</v>
      </c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9"/>
      <c r="BL40" s="175" t="s">
        <v>50</v>
      </c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7"/>
      <c r="BX40" s="137" t="s">
        <v>51</v>
      </c>
      <c r="BY40" s="138"/>
      <c r="BZ40" s="138"/>
      <c r="CA40" s="138"/>
      <c r="CB40" s="138"/>
      <c r="CC40" s="138"/>
      <c r="CD40" s="138"/>
      <c r="CE40" s="138"/>
      <c r="CF40" s="138"/>
      <c r="CG40" s="138"/>
      <c r="CH40" s="139"/>
      <c r="CI40" s="134" t="s">
        <v>52</v>
      </c>
      <c r="CJ40" s="135"/>
      <c r="CK40" s="135"/>
      <c r="CL40" s="135"/>
      <c r="CM40" s="135"/>
      <c r="CN40" s="135"/>
      <c r="CO40" s="135"/>
      <c r="CP40" s="135"/>
      <c r="CQ40" s="135"/>
      <c r="CR40" s="135"/>
      <c r="CS40" s="136"/>
      <c r="CT40" s="121" t="s">
        <v>53</v>
      </c>
      <c r="CU40" s="122"/>
      <c r="CV40" s="122"/>
      <c r="CW40" s="122"/>
      <c r="CX40" s="122"/>
      <c r="CY40" s="122"/>
      <c r="CZ40" s="122"/>
      <c r="DA40" s="123"/>
      <c r="DB40" s="165">
        <v>55</v>
      </c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7"/>
      <c r="DN40" s="125">
        <v>47</v>
      </c>
      <c r="DO40" s="126"/>
      <c r="DP40" s="126"/>
      <c r="DQ40" s="126"/>
      <c r="DR40" s="126"/>
      <c r="DS40" s="126"/>
      <c r="DT40" s="126"/>
      <c r="DU40" s="126"/>
      <c r="DV40" s="126"/>
      <c r="DW40" s="126"/>
      <c r="DX40" s="127"/>
      <c r="DY40" s="198">
        <v>0.1</v>
      </c>
      <c r="DZ40" s="199"/>
      <c r="EA40" s="199"/>
      <c r="EB40" s="199"/>
      <c r="EC40" s="199"/>
      <c r="ED40" s="199"/>
      <c r="EE40" s="199"/>
      <c r="EF40" s="199"/>
      <c r="EG40" s="199"/>
      <c r="EH40" s="199"/>
      <c r="EI40" s="200"/>
      <c r="EJ40" s="165"/>
      <c r="EK40" s="166"/>
      <c r="EL40" s="166"/>
      <c r="EM40" s="166"/>
      <c r="EN40" s="166"/>
      <c r="EO40" s="166"/>
      <c r="EP40" s="166"/>
      <c r="EQ40" s="166"/>
      <c r="ER40" s="166"/>
      <c r="ES40" s="166"/>
      <c r="ET40" s="167"/>
      <c r="EU40" s="137"/>
      <c r="EV40" s="138"/>
      <c r="EW40" s="138"/>
      <c r="EX40" s="138"/>
      <c r="EY40" s="138"/>
      <c r="EZ40" s="138"/>
      <c r="FA40" s="138"/>
      <c r="FB40" s="138"/>
      <c r="FC40" s="138"/>
      <c r="FD40" s="138"/>
      <c r="FE40" s="139"/>
    </row>
    <row r="41" spans="1:161" s="4" customFormat="1" ht="68.099999999999994" customHeight="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3"/>
      <c r="P41" s="178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80"/>
      <c r="AB41" s="178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80"/>
      <c r="AN41" s="178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80"/>
      <c r="AZ41" s="210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2"/>
      <c r="BL41" s="178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80"/>
      <c r="BX41" s="137" t="s">
        <v>54</v>
      </c>
      <c r="BY41" s="138"/>
      <c r="BZ41" s="138"/>
      <c r="CA41" s="138"/>
      <c r="CB41" s="138"/>
      <c r="CC41" s="138"/>
      <c r="CD41" s="138"/>
      <c r="CE41" s="138"/>
      <c r="CF41" s="138"/>
      <c r="CG41" s="138"/>
      <c r="CH41" s="139"/>
      <c r="CI41" s="134" t="s">
        <v>52</v>
      </c>
      <c r="CJ41" s="135"/>
      <c r="CK41" s="135"/>
      <c r="CL41" s="135"/>
      <c r="CM41" s="135"/>
      <c r="CN41" s="135"/>
      <c r="CO41" s="135"/>
      <c r="CP41" s="135"/>
      <c r="CQ41" s="135"/>
      <c r="CR41" s="135"/>
      <c r="CS41" s="136"/>
      <c r="CT41" s="121" t="s">
        <v>53</v>
      </c>
      <c r="CU41" s="122"/>
      <c r="CV41" s="122"/>
      <c r="CW41" s="122"/>
      <c r="CX41" s="122"/>
      <c r="CY41" s="122"/>
      <c r="CZ41" s="122"/>
      <c r="DA41" s="123"/>
      <c r="DB41" s="165">
        <v>90</v>
      </c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7"/>
      <c r="DN41" s="125">
        <v>90</v>
      </c>
      <c r="DO41" s="126"/>
      <c r="DP41" s="126"/>
      <c r="DQ41" s="126"/>
      <c r="DR41" s="126"/>
      <c r="DS41" s="126"/>
      <c r="DT41" s="126"/>
      <c r="DU41" s="126"/>
      <c r="DV41" s="126"/>
      <c r="DW41" s="126"/>
      <c r="DX41" s="127"/>
      <c r="DY41" s="198">
        <v>0.1</v>
      </c>
      <c r="DZ41" s="199"/>
      <c r="EA41" s="199"/>
      <c r="EB41" s="199"/>
      <c r="EC41" s="199"/>
      <c r="ED41" s="199"/>
      <c r="EE41" s="199"/>
      <c r="EF41" s="199"/>
      <c r="EG41" s="199"/>
      <c r="EH41" s="199"/>
      <c r="EI41" s="200"/>
      <c r="EJ41" s="165"/>
      <c r="EK41" s="166"/>
      <c r="EL41" s="166"/>
      <c r="EM41" s="166"/>
      <c r="EN41" s="166"/>
      <c r="EO41" s="166"/>
      <c r="EP41" s="166"/>
      <c r="EQ41" s="166"/>
      <c r="ER41" s="166"/>
      <c r="ES41" s="166"/>
      <c r="ET41" s="167"/>
      <c r="EU41" s="137"/>
      <c r="EV41" s="138"/>
      <c r="EW41" s="138"/>
      <c r="EX41" s="138"/>
      <c r="EY41" s="138"/>
      <c r="EZ41" s="138"/>
      <c r="FA41" s="138"/>
      <c r="FB41" s="138"/>
      <c r="FC41" s="138"/>
      <c r="FD41" s="138"/>
      <c r="FE41" s="139"/>
    </row>
    <row r="42" spans="1:161" s="4" customFormat="1" ht="70.5" customHeight="1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3"/>
      <c r="P42" s="178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80"/>
      <c r="AB42" s="178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80"/>
      <c r="AN42" s="178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80"/>
      <c r="AZ42" s="210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2"/>
      <c r="BL42" s="178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80"/>
      <c r="BX42" s="137" t="s">
        <v>55</v>
      </c>
      <c r="BY42" s="138"/>
      <c r="BZ42" s="138"/>
      <c r="CA42" s="138"/>
      <c r="CB42" s="138"/>
      <c r="CC42" s="138"/>
      <c r="CD42" s="138"/>
      <c r="CE42" s="138"/>
      <c r="CF42" s="138"/>
      <c r="CG42" s="138"/>
      <c r="CH42" s="139"/>
      <c r="CI42" s="134" t="s">
        <v>52</v>
      </c>
      <c r="CJ42" s="135"/>
      <c r="CK42" s="135"/>
      <c r="CL42" s="135"/>
      <c r="CM42" s="135"/>
      <c r="CN42" s="135"/>
      <c r="CO42" s="135"/>
      <c r="CP42" s="135"/>
      <c r="CQ42" s="135"/>
      <c r="CR42" s="135"/>
      <c r="CS42" s="136"/>
      <c r="CT42" s="121" t="s">
        <v>53</v>
      </c>
      <c r="CU42" s="122"/>
      <c r="CV42" s="122"/>
      <c r="CW42" s="122"/>
      <c r="CX42" s="122"/>
      <c r="CY42" s="122"/>
      <c r="CZ42" s="122"/>
      <c r="DA42" s="123"/>
      <c r="DB42" s="165">
        <v>90</v>
      </c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7"/>
      <c r="DN42" s="125">
        <v>90</v>
      </c>
      <c r="DO42" s="126"/>
      <c r="DP42" s="126"/>
      <c r="DQ42" s="126"/>
      <c r="DR42" s="126"/>
      <c r="DS42" s="126"/>
      <c r="DT42" s="126"/>
      <c r="DU42" s="126"/>
      <c r="DV42" s="126"/>
      <c r="DW42" s="126"/>
      <c r="DX42" s="127"/>
      <c r="DY42" s="198">
        <v>0.1</v>
      </c>
      <c r="DZ42" s="199"/>
      <c r="EA42" s="199"/>
      <c r="EB42" s="199"/>
      <c r="EC42" s="199"/>
      <c r="ED42" s="199"/>
      <c r="EE42" s="199"/>
      <c r="EF42" s="199"/>
      <c r="EG42" s="199"/>
      <c r="EH42" s="199"/>
      <c r="EI42" s="200"/>
      <c r="EJ42" s="165"/>
      <c r="EK42" s="166"/>
      <c r="EL42" s="166"/>
      <c r="EM42" s="166"/>
      <c r="EN42" s="166"/>
      <c r="EO42" s="166"/>
      <c r="EP42" s="166"/>
      <c r="EQ42" s="166"/>
      <c r="ER42" s="166"/>
      <c r="ES42" s="166"/>
      <c r="ET42" s="167"/>
      <c r="EU42" s="137"/>
      <c r="EV42" s="138"/>
      <c r="EW42" s="138"/>
      <c r="EX42" s="138"/>
      <c r="EY42" s="138"/>
      <c r="EZ42" s="138"/>
      <c r="FA42" s="138"/>
      <c r="FB42" s="138"/>
      <c r="FC42" s="138"/>
      <c r="FD42" s="138"/>
      <c r="FE42" s="139"/>
    </row>
    <row r="43" spans="1:161" s="4" customFormat="1" ht="24" customHeight="1">
      <c r="A43" s="204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6"/>
      <c r="P43" s="181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3"/>
      <c r="AB43" s="181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3"/>
      <c r="AN43" s="181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3"/>
      <c r="AZ43" s="213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5"/>
      <c r="BL43" s="181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3"/>
      <c r="BX43" s="137" t="s">
        <v>56</v>
      </c>
      <c r="BY43" s="138"/>
      <c r="BZ43" s="138"/>
      <c r="CA43" s="138"/>
      <c r="CB43" s="138"/>
      <c r="CC43" s="138"/>
      <c r="CD43" s="138"/>
      <c r="CE43" s="138"/>
      <c r="CF43" s="138"/>
      <c r="CG43" s="138"/>
      <c r="CH43" s="139"/>
      <c r="CI43" s="134" t="s">
        <v>52</v>
      </c>
      <c r="CJ43" s="135"/>
      <c r="CK43" s="135"/>
      <c r="CL43" s="135"/>
      <c r="CM43" s="135"/>
      <c r="CN43" s="135"/>
      <c r="CO43" s="135"/>
      <c r="CP43" s="135"/>
      <c r="CQ43" s="135"/>
      <c r="CR43" s="135"/>
      <c r="CS43" s="136"/>
      <c r="CT43" s="121" t="s">
        <v>53</v>
      </c>
      <c r="CU43" s="122"/>
      <c r="CV43" s="122"/>
      <c r="CW43" s="122"/>
      <c r="CX43" s="122"/>
      <c r="CY43" s="122"/>
      <c r="CZ43" s="122"/>
      <c r="DA43" s="123"/>
      <c r="DB43" s="165">
        <v>95</v>
      </c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7"/>
      <c r="DN43" s="125">
        <v>95</v>
      </c>
      <c r="DO43" s="126"/>
      <c r="DP43" s="126"/>
      <c r="DQ43" s="126"/>
      <c r="DR43" s="126"/>
      <c r="DS43" s="126"/>
      <c r="DT43" s="126"/>
      <c r="DU43" s="126"/>
      <c r="DV43" s="126"/>
      <c r="DW43" s="126"/>
      <c r="DX43" s="127"/>
      <c r="DY43" s="198">
        <v>0.1</v>
      </c>
      <c r="DZ43" s="199"/>
      <c r="EA43" s="199"/>
      <c r="EB43" s="199"/>
      <c r="EC43" s="199"/>
      <c r="ED43" s="199"/>
      <c r="EE43" s="199"/>
      <c r="EF43" s="199"/>
      <c r="EG43" s="199"/>
      <c r="EH43" s="199"/>
      <c r="EI43" s="200"/>
      <c r="EJ43" s="165"/>
      <c r="EK43" s="166"/>
      <c r="EL43" s="166"/>
      <c r="EM43" s="166"/>
      <c r="EN43" s="166"/>
      <c r="EO43" s="166"/>
      <c r="EP43" s="166"/>
      <c r="EQ43" s="166"/>
      <c r="ER43" s="166"/>
      <c r="ES43" s="166"/>
      <c r="ET43" s="167"/>
      <c r="EU43" s="137"/>
      <c r="EV43" s="138"/>
      <c r="EW43" s="138"/>
      <c r="EX43" s="138"/>
      <c r="EY43" s="138"/>
      <c r="EZ43" s="138"/>
      <c r="FA43" s="138"/>
      <c r="FB43" s="138"/>
      <c r="FC43" s="138"/>
      <c r="FD43" s="138"/>
      <c r="FE43" s="139"/>
    </row>
    <row r="44" spans="1:161" s="4" customFormat="1" ht="24" customHeight="1">
      <c r="A44" s="131" t="s">
        <v>101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3"/>
      <c r="P44" s="175" t="s">
        <v>47</v>
      </c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7"/>
      <c r="AB44" s="175" t="s">
        <v>47</v>
      </c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7"/>
      <c r="AN44" s="175" t="s">
        <v>57</v>
      </c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7"/>
      <c r="AZ44" s="207" t="s">
        <v>49</v>
      </c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9"/>
      <c r="BL44" s="175" t="s">
        <v>50</v>
      </c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7"/>
      <c r="BX44" s="137" t="s">
        <v>51</v>
      </c>
      <c r="BY44" s="138"/>
      <c r="BZ44" s="138"/>
      <c r="CA44" s="138"/>
      <c r="CB44" s="138"/>
      <c r="CC44" s="138"/>
      <c r="CD44" s="138"/>
      <c r="CE44" s="138"/>
      <c r="CF44" s="138"/>
      <c r="CG44" s="138"/>
      <c r="CH44" s="139"/>
      <c r="CI44" s="134" t="s">
        <v>52</v>
      </c>
      <c r="CJ44" s="135"/>
      <c r="CK44" s="135"/>
      <c r="CL44" s="135"/>
      <c r="CM44" s="135"/>
      <c r="CN44" s="135"/>
      <c r="CO44" s="135"/>
      <c r="CP44" s="135"/>
      <c r="CQ44" s="135"/>
      <c r="CR44" s="135"/>
      <c r="CS44" s="136"/>
      <c r="CT44" s="121" t="s">
        <v>53</v>
      </c>
      <c r="CU44" s="122"/>
      <c r="CV44" s="122"/>
      <c r="CW44" s="122"/>
      <c r="CX44" s="122"/>
      <c r="CY44" s="122"/>
      <c r="CZ44" s="122"/>
      <c r="DA44" s="123"/>
      <c r="DB44" s="165">
        <v>65</v>
      </c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7"/>
      <c r="DN44" s="125">
        <v>74</v>
      </c>
      <c r="DO44" s="126"/>
      <c r="DP44" s="126"/>
      <c r="DQ44" s="126"/>
      <c r="DR44" s="126"/>
      <c r="DS44" s="126"/>
      <c r="DT44" s="126"/>
      <c r="DU44" s="126"/>
      <c r="DV44" s="126"/>
      <c r="DW44" s="126"/>
      <c r="DX44" s="127"/>
      <c r="DY44" s="198">
        <v>0.1</v>
      </c>
      <c r="DZ44" s="199"/>
      <c r="EA44" s="199"/>
      <c r="EB44" s="199"/>
      <c r="EC44" s="199"/>
      <c r="ED44" s="199"/>
      <c r="EE44" s="199"/>
      <c r="EF44" s="199"/>
      <c r="EG44" s="199"/>
      <c r="EH44" s="199"/>
      <c r="EI44" s="200"/>
      <c r="EJ44" s="165"/>
      <c r="EK44" s="166"/>
      <c r="EL44" s="166"/>
      <c r="EM44" s="166"/>
      <c r="EN44" s="166"/>
      <c r="EO44" s="166"/>
      <c r="EP44" s="166"/>
      <c r="EQ44" s="166"/>
      <c r="ER44" s="166"/>
      <c r="ES44" s="166"/>
      <c r="ET44" s="167"/>
      <c r="EU44" s="137"/>
      <c r="EV44" s="138"/>
      <c r="EW44" s="138"/>
      <c r="EX44" s="138"/>
      <c r="EY44" s="138"/>
      <c r="EZ44" s="138"/>
      <c r="FA44" s="138"/>
      <c r="FB44" s="138"/>
      <c r="FC44" s="138"/>
      <c r="FD44" s="138"/>
      <c r="FE44" s="139"/>
    </row>
    <row r="45" spans="1:161" s="4" customFormat="1" ht="68.099999999999994" customHeigh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3"/>
      <c r="P45" s="178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80"/>
      <c r="AB45" s="178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80"/>
      <c r="AN45" s="178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80"/>
      <c r="AZ45" s="210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2"/>
      <c r="BL45" s="178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80"/>
      <c r="BX45" s="137" t="s">
        <v>54</v>
      </c>
      <c r="BY45" s="138"/>
      <c r="BZ45" s="138"/>
      <c r="CA45" s="138"/>
      <c r="CB45" s="138"/>
      <c r="CC45" s="138"/>
      <c r="CD45" s="138"/>
      <c r="CE45" s="138"/>
      <c r="CF45" s="138"/>
      <c r="CG45" s="138"/>
      <c r="CH45" s="139"/>
      <c r="CI45" s="134" t="s">
        <v>52</v>
      </c>
      <c r="CJ45" s="135"/>
      <c r="CK45" s="135"/>
      <c r="CL45" s="135"/>
      <c r="CM45" s="135"/>
      <c r="CN45" s="135"/>
      <c r="CO45" s="135"/>
      <c r="CP45" s="135"/>
      <c r="CQ45" s="135"/>
      <c r="CR45" s="135"/>
      <c r="CS45" s="136"/>
      <c r="CT45" s="121" t="s">
        <v>53</v>
      </c>
      <c r="CU45" s="122"/>
      <c r="CV45" s="122"/>
      <c r="CW45" s="122"/>
      <c r="CX45" s="122"/>
      <c r="CY45" s="122"/>
      <c r="CZ45" s="122"/>
      <c r="DA45" s="123"/>
      <c r="DB45" s="165">
        <v>90</v>
      </c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7"/>
      <c r="DN45" s="125">
        <v>90</v>
      </c>
      <c r="DO45" s="126"/>
      <c r="DP45" s="126"/>
      <c r="DQ45" s="126"/>
      <c r="DR45" s="126"/>
      <c r="DS45" s="126"/>
      <c r="DT45" s="126"/>
      <c r="DU45" s="126"/>
      <c r="DV45" s="126"/>
      <c r="DW45" s="126"/>
      <c r="DX45" s="127"/>
      <c r="DY45" s="198">
        <v>0.1</v>
      </c>
      <c r="DZ45" s="199"/>
      <c r="EA45" s="199"/>
      <c r="EB45" s="199"/>
      <c r="EC45" s="199"/>
      <c r="ED45" s="199"/>
      <c r="EE45" s="199"/>
      <c r="EF45" s="199"/>
      <c r="EG45" s="199"/>
      <c r="EH45" s="199"/>
      <c r="EI45" s="200"/>
      <c r="EJ45" s="165"/>
      <c r="EK45" s="166"/>
      <c r="EL45" s="166"/>
      <c r="EM45" s="166"/>
      <c r="EN45" s="166"/>
      <c r="EO45" s="166"/>
      <c r="EP45" s="166"/>
      <c r="EQ45" s="166"/>
      <c r="ER45" s="166"/>
      <c r="ES45" s="166"/>
      <c r="ET45" s="167"/>
      <c r="EU45" s="137"/>
      <c r="EV45" s="138"/>
      <c r="EW45" s="138"/>
      <c r="EX45" s="138"/>
      <c r="EY45" s="138"/>
      <c r="EZ45" s="138"/>
      <c r="FA45" s="138"/>
      <c r="FB45" s="138"/>
      <c r="FC45" s="138"/>
      <c r="FD45" s="138"/>
      <c r="FE45" s="139"/>
    </row>
    <row r="46" spans="1:161" s="4" customFormat="1" ht="72" customHeigh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3"/>
      <c r="P46" s="178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80"/>
      <c r="AB46" s="178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80"/>
      <c r="AN46" s="178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80"/>
      <c r="AZ46" s="210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2"/>
      <c r="BL46" s="178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80"/>
      <c r="BX46" s="137" t="s">
        <v>55</v>
      </c>
      <c r="BY46" s="138"/>
      <c r="BZ46" s="138"/>
      <c r="CA46" s="138"/>
      <c r="CB46" s="138"/>
      <c r="CC46" s="138"/>
      <c r="CD46" s="138"/>
      <c r="CE46" s="138"/>
      <c r="CF46" s="138"/>
      <c r="CG46" s="138"/>
      <c r="CH46" s="139"/>
      <c r="CI46" s="134" t="s">
        <v>52</v>
      </c>
      <c r="CJ46" s="135"/>
      <c r="CK46" s="135"/>
      <c r="CL46" s="135"/>
      <c r="CM46" s="135"/>
      <c r="CN46" s="135"/>
      <c r="CO46" s="135"/>
      <c r="CP46" s="135"/>
      <c r="CQ46" s="135"/>
      <c r="CR46" s="135"/>
      <c r="CS46" s="136"/>
      <c r="CT46" s="121" t="s">
        <v>53</v>
      </c>
      <c r="CU46" s="122"/>
      <c r="CV46" s="122"/>
      <c r="CW46" s="122"/>
      <c r="CX46" s="122"/>
      <c r="CY46" s="122"/>
      <c r="CZ46" s="122"/>
      <c r="DA46" s="123"/>
      <c r="DB46" s="165">
        <v>90</v>
      </c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7"/>
      <c r="DN46" s="125">
        <v>90</v>
      </c>
      <c r="DO46" s="126"/>
      <c r="DP46" s="126"/>
      <c r="DQ46" s="126"/>
      <c r="DR46" s="126"/>
      <c r="DS46" s="126"/>
      <c r="DT46" s="126"/>
      <c r="DU46" s="126"/>
      <c r="DV46" s="126"/>
      <c r="DW46" s="126"/>
      <c r="DX46" s="127"/>
      <c r="DY46" s="198">
        <v>0.1</v>
      </c>
      <c r="DZ46" s="199"/>
      <c r="EA46" s="199"/>
      <c r="EB46" s="199"/>
      <c r="EC46" s="199"/>
      <c r="ED46" s="199"/>
      <c r="EE46" s="199"/>
      <c r="EF46" s="199"/>
      <c r="EG46" s="199"/>
      <c r="EH46" s="199"/>
      <c r="EI46" s="200"/>
      <c r="EJ46" s="165"/>
      <c r="EK46" s="166"/>
      <c r="EL46" s="166"/>
      <c r="EM46" s="166"/>
      <c r="EN46" s="166"/>
      <c r="EO46" s="166"/>
      <c r="EP46" s="166"/>
      <c r="EQ46" s="166"/>
      <c r="ER46" s="166"/>
      <c r="ES46" s="166"/>
      <c r="ET46" s="167"/>
      <c r="EU46" s="137"/>
      <c r="EV46" s="138"/>
      <c r="EW46" s="138"/>
      <c r="EX46" s="138"/>
      <c r="EY46" s="138"/>
      <c r="EZ46" s="138"/>
      <c r="FA46" s="138"/>
      <c r="FB46" s="138"/>
      <c r="FC46" s="138"/>
      <c r="FD46" s="138"/>
      <c r="FE46" s="139"/>
    </row>
    <row r="47" spans="1:161" s="4" customFormat="1" ht="24" customHeight="1">
      <c r="A47" s="204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6"/>
      <c r="P47" s="181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3"/>
      <c r="AB47" s="181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3"/>
      <c r="AN47" s="181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3"/>
      <c r="AZ47" s="213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5"/>
      <c r="BL47" s="181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3"/>
      <c r="BX47" s="137" t="s">
        <v>56</v>
      </c>
      <c r="BY47" s="138"/>
      <c r="BZ47" s="138"/>
      <c r="CA47" s="138"/>
      <c r="CB47" s="138"/>
      <c r="CC47" s="138"/>
      <c r="CD47" s="138"/>
      <c r="CE47" s="138"/>
      <c r="CF47" s="138"/>
      <c r="CG47" s="138"/>
      <c r="CH47" s="139"/>
      <c r="CI47" s="134" t="s">
        <v>52</v>
      </c>
      <c r="CJ47" s="135"/>
      <c r="CK47" s="135"/>
      <c r="CL47" s="135"/>
      <c r="CM47" s="135"/>
      <c r="CN47" s="135"/>
      <c r="CO47" s="135"/>
      <c r="CP47" s="135"/>
      <c r="CQ47" s="135"/>
      <c r="CR47" s="135"/>
      <c r="CS47" s="136"/>
      <c r="CT47" s="121" t="s">
        <v>53</v>
      </c>
      <c r="CU47" s="122"/>
      <c r="CV47" s="122"/>
      <c r="CW47" s="122"/>
      <c r="CX47" s="122"/>
      <c r="CY47" s="122"/>
      <c r="CZ47" s="122"/>
      <c r="DA47" s="123"/>
      <c r="DB47" s="165">
        <v>95</v>
      </c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7"/>
      <c r="DN47" s="125">
        <v>95</v>
      </c>
      <c r="DO47" s="126"/>
      <c r="DP47" s="126"/>
      <c r="DQ47" s="126"/>
      <c r="DR47" s="126"/>
      <c r="DS47" s="126"/>
      <c r="DT47" s="126"/>
      <c r="DU47" s="126"/>
      <c r="DV47" s="126"/>
      <c r="DW47" s="126"/>
      <c r="DX47" s="127"/>
      <c r="DY47" s="198">
        <v>0.1</v>
      </c>
      <c r="DZ47" s="199"/>
      <c r="EA47" s="199"/>
      <c r="EB47" s="199"/>
      <c r="EC47" s="199"/>
      <c r="ED47" s="199"/>
      <c r="EE47" s="199"/>
      <c r="EF47" s="199"/>
      <c r="EG47" s="199"/>
      <c r="EH47" s="199"/>
      <c r="EI47" s="200"/>
      <c r="EJ47" s="165"/>
      <c r="EK47" s="166"/>
      <c r="EL47" s="166"/>
      <c r="EM47" s="166"/>
      <c r="EN47" s="166"/>
      <c r="EO47" s="166"/>
      <c r="EP47" s="166"/>
      <c r="EQ47" s="166"/>
      <c r="ER47" s="166"/>
      <c r="ES47" s="166"/>
      <c r="ET47" s="167"/>
      <c r="EU47" s="137"/>
      <c r="EV47" s="138"/>
      <c r="EW47" s="138"/>
      <c r="EX47" s="138"/>
      <c r="EY47" s="138"/>
      <c r="EZ47" s="138"/>
      <c r="FA47" s="138"/>
      <c r="FB47" s="138"/>
      <c r="FC47" s="138"/>
      <c r="FD47" s="138"/>
      <c r="FE47" s="139"/>
    </row>
    <row r="48" spans="1:161" s="3" customFormat="1" ht="15.75"/>
    <row r="49" spans="1:169" s="3" customFormat="1" ht="15.75">
      <c r="A49" s="3" t="s">
        <v>58</v>
      </c>
    </row>
    <row r="50" spans="1:169" s="3" customFormat="1" ht="13.5" customHeight="1"/>
    <row r="51" spans="1:169" s="4" customFormat="1" ht="13.5" customHeight="1">
      <c r="A51" s="175" t="s">
        <v>34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7"/>
      <c r="N51" s="175" t="s">
        <v>59</v>
      </c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7"/>
      <c r="AX51" s="175" t="s">
        <v>36</v>
      </c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7"/>
      <c r="BV51" s="134" t="s">
        <v>60</v>
      </c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6"/>
      <c r="EV51" s="175" t="s">
        <v>61</v>
      </c>
      <c r="EW51" s="176"/>
      <c r="EX51" s="176"/>
      <c r="EY51" s="176"/>
      <c r="EZ51" s="176"/>
      <c r="FA51" s="176"/>
      <c r="FB51" s="176"/>
      <c r="FC51" s="176"/>
      <c r="FD51" s="176"/>
      <c r="FE51" s="177"/>
    </row>
    <row r="52" spans="1:169" s="4" customFormat="1" ht="66.75" customHeight="1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80"/>
      <c r="N52" s="178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80"/>
      <c r="AX52" s="178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80"/>
      <c r="BV52" s="175" t="s">
        <v>38</v>
      </c>
      <c r="BW52" s="176"/>
      <c r="BX52" s="176"/>
      <c r="BY52" s="176"/>
      <c r="BZ52" s="176"/>
      <c r="CA52" s="176"/>
      <c r="CB52" s="176"/>
      <c r="CC52" s="176"/>
      <c r="CD52" s="176"/>
      <c r="CE52" s="177"/>
      <c r="CF52" s="175" t="s">
        <v>39</v>
      </c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7"/>
      <c r="CX52" s="175" t="s">
        <v>62</v>
      </c>
      <c r="CY52" s="176"/>
      <c r="CZ52" s="176"/>
      <c r="DA52" s="176"/>
      <c r="DB52" s="176"/>
      <c r="DC52" s="176"/>
      <c r="DD52" s="176"/>
      <c r="DE52" s="176"/>
      <c r="DF52" s="176"/>
      <c r="DG52" s="176"/>
      <c r="DH52" s="177"/>
      <c r="DI52" s="175" t="s">
        <v>63</v>
      </c>
      <c r="DJ52" s="176"/>
      <c r="DK52" s="176"/>
      <c r="DL52" s="176"/>
      <c r="DM52" s="176"/>
      <c r="DN52" s="176"/>
      <c r="DO52" s="176"/>
      <c r="DP52" s="176"/>
      <c r="DQ52" s="177"/>
      <c r="DR52" s="175" t="s">
        <v>42</v>
      </c>
      <c r="DS52" s="176"/>
      <c r="DT52" s="176"/>
      <c r="DU52" s="176"/>
      <c r="DV52" s="176"/>
      <c r="DW52" s="176"/>
      <c r="DX52" s="176"/>
      <c r="DY52" s="176"/>
      <c r="DZ52" s="176"/>
      <c r="EA52" s="177"/>
      <c r="EB52" s="175" t="s">
        <v>43</v>
      </c>
      <c r="EC52" s="176"/>
      <c r="ED52" s="176"/>
      <c r="EE52" s="176"/>
      <c r="EF52" s="176"/>
      <c r="EG52" s="176"/>
      <c r="EH52" s="176"/>
      <c r="EI52" s="176"/>
      <c r="EJ52" s="176"/>
      <c r="EK52" s="177"/>
      <c r="EL52" s="175" t="s">
        <v>44</v>
      </c>
      <c r="EM52" s="176"/>
      <c r="EN52" s="176"/>
      <c r="EO52" s="176"/>
      <c r="EP52" s="176"/>
      <c r="EQ52" s="176"/>
      <c r="ER52" s="176"/>
      <c r="ES52" s="176"/>
      <c r="ET52" s="176"/>
      <c r="EU52" s="177"/>
      <c r="EV52" s="178"/>
      <c r="EW52" s="179"/>
      <c r="EX52" s="179"/>
      <c r="EY52" s="179"/>
      <c r="EZ52" s="179"/>
      <c r="FA52" s="179"/>
      <c r="FB52" s="179"/>
      <c r="FC52" s="179"/>
      <c r="FD52" s="179"/>
      <c r="FE52" s="180"/>
    </row>
    <row r="53" spans="1:169" s="4" customFormat="1" ht="14.25" customHeight="1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80"/>
      <c r="N53" s="178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80"/>
      <c r="AX53" s="178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BU53" s="180"/>
      <c r="BV53" s="178"/>
      <c r="BW53" s="179"/>
      <c r="BX53" s="179"/>
      <c r="BY53" s="179"/>
      <c r="BZ53" s="179"/>
      <c r="CA53" s="179"/>
      <c r="CB53" s="179"/>
      <c r="CC53" s="179"/>
      <c r="CD53" s="179"/>
      <c r="CE53" s="180"/>
      <c r="CF53" s="175" t="s">
        <v>64</v>
      </c>
      <c r="CG53" s="176"/>
      <c r="CH53" s="176"/>
      <c r="CI53" s="176"/>
      <c r="CJ53" s="176"/>
      <c r="CK53" s="176"/>
      <c r="CL53" s="176"/>
      <c r="CM53" s="176"/>
      <c r="CN53" s="176"/>
      <c r="CO53" s="177"/>
      <c r="CP53" s="175" t="s">
        <v>46</v>
      </c>
      <c r="CQ53" s="176"/>
      <c r="CR53" s="176"/>
      <c r="CS53" s="176"/>
      <c r="CT53" s="176"/>
      <c r="CU53" s="176"/>
      <c r="CV53" s="176"/>
      <c r="CW53" s="177"/>
      <c r="CX53" s="178"/>
      <c r="CY53" s="179"/>
      <c r="CZ53" s="179"/>
      <c r="DA53" s="179"/>
      <c r="DB53" s="179"/>
      <c r="DC53" s="179"/>
      <c r="DD53" s="179"/>
      <c r="DE53" s="179"/>
      <c r="DF53" s="179"/>
      <c r="DG53" s="179"/>
      <c r="DH53" s="180"/>
      <c r="DI53" s="178"/>
      <c r="DJ53" s="179"/>
      <c r="DK53" s="179"/>
      <c r="DL53" s="179"/>
      <c r="DM53" s="179"/>
      <c r="DN53" s="179"/>
      <c r="DO53" s="179"/>
      <c r="DP53" s="179"/>
      <c r="DQ53" s="180"/>
      <c r="DR53" s="178"/>
      <c r="DS53" s="179"/>
      <c r="DT53" s="179"/>
      <c r="DU53" s="179"/>
      <c r="DV53" s="179"/>
      <c r="DW53" s="179"/>
      <c r="DX53" s="179"/>
      <c r="DY53" s="179"/>
      <c r="DZ53" s="179"/>
      <c r="EA53" s="180"/>
      <c r="EB53" s="178"/>
      <c r="EC53" s="179"/>
      <c r="ED53" s="179"/>
      <c r="EE53" s="179"/>
      <c r="EF53" s="179"/>
      <c r="EG53" s="179"/>
      <c r="EH53" s="179"/>
      <c r="EI53" s="179"/>
      <c r="EJ53" s="179"/>
      <c r="EK53" s="180"/>
      <c r="EL53" s="178"/>
      <c r="EM53" s="179"/>
      <c r="EN53" s="179"/>
      <c r="EO53" s="179"/>
      <c r="EP53" s="179"/>
      <c r="EQ53" s="179"/>
      <c r="ER53" s="179"/>
      <c r="ES53" s="179"/>
      <c r="ET53" s="179"/>
      <c r="EU53" s="180"/>
      <c r="EV53" s="178"/>
      <c r="EW53" s="179"/>
      <c r="EX53" s="179"/>
      <c r="EY53" s="179"/>
      <c r="EZ53" s="179"/>
      <c r="FA53" s="179"/>
      <c r="FB53" s="179"/>
      <c r="FC53" s="179"/>
      <c r="FD53" s="179"/>
      <c r="FE53" s="180"/>
    </row>
    <row r="54" spans="1:169" s="4" customFormat="1" ht="39" customHeight="1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3"/>
      <c r="N54" s="181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3"/>
      <c r="AX54" s="181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3"/>
      <c r="BV54" s="181"/>
      <c r="BW54" s="182"/>
      <c r="BX54" s="182"/>
      <c r="BY54" s="182"/>
      <c r="BZ54" s="182"/>
      <c r="CA54" s="182"/>
      <c r="CB54" s="182"/>
      <c r="CC54" s="182"/>
      <c r="CD54" s="182"/>
      <c r="CE54" s="183"/>
      <c r="CF54" s="181"/>
      <c r="CG54" s="182"/>
      <c r="CH54" s="182"/>
      <c r="CI54" s="182"/>
      <c r="CJ54" s="182"/>
      <c r="CK54" s="182"/>
      <c r="CL54" s="182"/>
      <c r="CM54" s="182"/>
      <c r="CN54" s="182"/>
      <c r="CO54" s="183"/>
      <c r="CP54" s="181"/>
      <c r="CQ54" s="182"/>
      <c r="CR54" s="182"/>
      <c r="CS54" s="182"/>
      <c r="CT54" s="182"/>
      <c r="CU54" s="182"/>
      <c r="CV54" s="182"/>
      <c r="CW54" s="183"/>
      <c r="CX54" s="181"/>
      <c r="CY54" s="182"/>
      <c r="CZ54" s="182"/>
      <c r="DA54" s="182"/>
      <c r="DB54" s="182"/>
      <c r="DC54" s="182"/>
      <c r="DD54" s="182"/>
      <c r="DE54" s="182"/>
      <c r="DF54" s="182"/>
      <c r="DG54" s="182"/>
      <c r="DH54" s="183"/>
      <c r="DI54" s="181"/>
      <c r="DJ54" s="182"/>
      <c r="DK54" s="182"/>
      <c r="DL54" s="182"/>
      <c r="DM54" s="182"/>
      <c r="DN54" s="182"/>
      <c r="DO54" s="182"/>
      <c r="DP54" s="182"/>
      <c r="DQ54" s="183"/>
      <c r="DR54" s="181"/>
      <c r="DS54" s="182"/>
      <c r="DT54" s="182"/>
      <c r="DU54" s="182"/>
      <c r="DV54" s="182"/>
      <c r="DW54" s="182"/>
      <c r="DX54" s="182"/>
      <c r="DY54" s="182"/>
      <c r="DZ54" s="182"/>
      <c r="EA54" s="183"/>
      <c r="EB54" s="181"/>
      <c r="EC54" s="182"/>
      <c r="ED54" s="182"/>
      <c r="EE54" s="182"/>
      <c r="EF54" s="182"/>
      <c r="EG54" s="182"/>
      <c r="EH54" s="182"/>
      <c r="EI54" s="182"/>
      <c r="EJ54" s="182"/>
      <c r="EK54" s="183"/>
      <c r="EL54" s="181"/>
      <c r="EM54" s="182"/>
      <c r="EN54" s="182"/>
      <c r="EO54" s="182"/>
      <c r="EP54" s="182"/>
      <c r="EQ54" s="182"/>
      <c r="ER54" s="182"/>
      <c r="ES54" s="182"/>
      <c r="ET54" s="182"/>
      <c r="EU54" s="183"/>
      <c r="EV54" s="181"/>
      <c r="EW54" s="182"/>
      <c r="EX54" s="182"/>
      <c r="EY54" s="182"/>
      <c r="EZ54" s="182"/>
      <c r="FA54" s="182"/>
      <c r="FB54" s="182"/>
      <c r="FC54" s="182"/>
      <c r="FD54" s="182"/>
      <c r="FE54" s="183"/>
    </row>
    <row r="55" spans="1:169" s="100" customFormat="1" ht="12.75">
      <c r="A55" s="172">
        <v>1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4"/>
      <c r="N55" s="172">
        <v>2</v>
      </c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4"/>
      <c r="Z55" s="172">
        <v>3</v>
      </c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4"/>
      <c r="AL55" s="172">
        <v>4</v>
      </c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4"/>
      <c r="AX55" s="172">
        <v>5</v>
      </c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4"/>
      <c r="BJ55" s="172">
        <v>6</v>
      </c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4"/>
      <c r="BV55" s="172">
        <v>7</v>
      </c>
      <c r="BW55" s="173"/>
      <c r="BX55" s="173"/>
      <c r="BY55" s="173"/>
      <c r="BZ55" s="173"/>
      <c r="CA55" s="173"/>
      <c r="CB55" s="173"/>
      <c r="CC55" s="173"/>
      <c r="CD55" s="173"/>
      <c r="CE55" s="174"/>
      <c r="CF55" s="172">
        <v>8</v>
      </c>
      <c r="CG55" s="173"/>
      <c r="CH55" s="173"/>
      <c r="CI55" s="173"/>
      <c r="CJ55" s="173"/>
      <c r="CK55" s="173"/>
      <c r="CL55" s="173"/>
      <c r="CM55" s="173"/>
      <c r="CN55" s="173"/>
      <c r="CO55" s="174"/>
      <c r="CP55" s="172">
        <v>9</v>
      </c>
      <c r="CQ55" s="173"/>
      <c r="CR55" s="173"/>
      <c r="CS55" s="173"/>
      <c r="CT55" s="173"/>
      <c r="CU55" s="173"/>
      <c r="CV55" s="173"/>
      <c r="CW55" s="174"/>
      <c r="CX55" s="172">
        <v>10</v>
      </c>
      <c r="CY55" s="173"/>
      <c r="CZ55" s="173"/>
      <c r="DA55" s="173"/>
      <c r="DB55" s="173"/>
      <c r="DC55" s="173"/>
      <c r="DD55" s="173"/>
      <c r="DE55" s="173"/>
      <c r="DF55" s="173"/>
      <c r="DG55" s="173"/>
      <c r="DH55" s="174"/>
      <c r="DI55" s="172">
        <v>11</v>
      </c>
      <c r="DJ55" s="173"/>
      <c r="DK55" s="173"/>
      <c r="DL55" s="173"/>
      <c r="DM55" s="173"/>
      <c r="DN55" s="173"/>
      <c r="DO55" s="173"/>
      <c r="DP55" s="173"/>
      <c r="DQ55" s="174"/>
      <c r="DR55" s="172">
        <v>12</v>
      </c>
      <c r="DS55" s="173"/>
      <c r="DT55" s="173"/>
      <c r="DU55" s="173"/>
      <c r="DV55" s="173"/>
      <c r="DW55" s="173"/>
      <c r="DX55" s="173"/>
      <c r="DY55" s="173"/>
      <c r="DZ55" s="173"/>
      <c r="EA55" s="174"/>
      <c r="EB55" s="172">
        <v>13</v>
      </c>
      <c r="EC55" s="173"/>
      <c r="ED55" s="173"/>
      <c r="EE55" s="173"/>
      <c r="EF55" s="173"/>
      <c r="EG55" s="173"/>
      <c r="EH55" s="173"/>
      <c r="EI55" s="173"/>
      <c r="EJ55" s="173"/>
      <c r="EK55" s="174"/>
      <c r="EL55" s="172">
        <v>14</v>
      </c>
      <c r="EM55" s="173"/>
      <c r="EN55" s="173"/>
      <c r="EO55" s="173"/>
      <c r="EP55" s="173"/>
      <c r="EQ55" s="173"/>
      <c r="ER55" s="173"/>
      <c r="ES55" s="173"/>
      <c r="ET55" s="173"/>
      <c r="EU55" s="174"/>
      <c r="EV55" s="172">
        <v>15</v>
      </c>
      <c r="EW55" s="173"/>
      <c r="EX55" s="173"/>
      <c r="EY55" s="173"/>
      <c r="EZ55" s="173"/>
      <c r="FA55" s="173"/>
      <c r="FB55" s="173"/>
      <c r="FC55" s="173"/>
      <c r="FD55" s="173"/>
      <c r="FE55" s="174"/>
    </row>
    <row r="56" spans="1:169" s="4" customFormat="1" ht="52.9" customHeight="1">
      <c r="A56" s="162" t="s">
        <v>100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4"/>
      <c r="N56" s="134" t="s">
        <v>47</v>
      </c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6"/>
      <c r="Z56" s="134" t="s">
        <v>47</v>
      </c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6"/>
      <c r="AL56" s="134" t="s">
        <v>48</v>
      </c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6"/>
      <c r="AX56" s="165" t="s">
        <v>49</v>
      </c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7"/>
      <c r="BJ56" s="134" t="s">
        <v>50</v>
      </c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6"/>
      <c r="BV56" s="137" t="s">
        <v>65</v>
      </c>
      <c r="BW56" s="138"/>
      <c r="BX56" s="138"/>
      <c r="BY56" s="138"/>
      <c r="BZ56" s="138"/>
      <c r="CA56" s="138"/>
      <c r="CB56" s="138"/>
      <c r="CC56" s="138"/>
      <c r="CD56" s="138"/>
      <c r="CE56" s="139"/>
      <c r="CF56" s="134" t="s">
        <v>66</v>
      </c>
      <c r="CG56" s="135"/>
      <c r="CH56" s="135"/>
      <c r="CI56" s="135"/>
      <c r="CJ56" s="135"/>
      <c r="CK56" s="135"/>
      <c r="CL56" s="135"/>
      <c r="CM56" s="135"/>
      <c r="CN56" s="135"/>
      <c r="CO56" s="136"/>
      <c r="CP56" s="121" t="s">
        <v>67</v>
      </c>
      <c r="CQ56" s="122"/>
      <c r="CR56" s="122"/>
      <c r="CS56" s="122"/>
      <c r="CT56" s="122"/>
      <c r="CU56" s="122"/>
      <c r="CV56" s="122"/>
      <c r="CW56" s="123"/>
      <c r="CX56" s="165">
        <v>48</v>
      </c>
      <c r="CY56" s="166"/>
      <c r="CZ56" s="166"/>
      <c r="DA56" s="166"/>
      <c r="DB56" s="166"/>
      <c r="DC56" s="166"/>
      <c r="DD56" s="166"/>
      <c r="DE56" s="166"/>
      <c r="DF56" s="166"/>
      <c r="DG56" s="166"/>
      <c r="DH56" s="167"/>
      <c r="DI56" s="165">
        <v>50</v>
      </c>
      <c r="DJ56" s="166"/>
      <c r="DK56" s="166"/>
      <c r="DL56" s="166"/>
      <c r="DM56" s="166"/>
      <c r="DN56" s="166"/>
      <c r="DO56" s="166"/>
      <c r="DP56" s="166"/>
      <c r="DQ56" s="167"/>
      <c r="DR56" s="125">
        <f>CX56*0.1</f>
        <v>4.8000000000000007</v>
      </c>
      <c r="DS56" s="126"/>
      <c r="DT56" s="126"/>
      <c r="DU56" s="126"/>
      <c r="DV56" s="126"/>
      <c r="DW56" s="126"/>
      <c r="DX56" s="126"/>
      <c r="DY56" s="126"/>
      <c r="DZ56" s="126"/>
      <c r="EA56" s="127"/>
      <c r="EB56" s="143"/>
      <c r="EC56" s="144"/>
      <c r="ED56" s="144"/>
      <c r="EE56" s="144"/>
      <c r="EF56" s="144"/>
      <c r="EG56" s="144"/>
      <c r="EH56" s="144"/>
      <c r="EI56" s="144"/>
      <c r="EJ56" s="144"/>
      <c r="EK56" s="145"/>
      <c r="EL56" s="153"/>
      <c r="EM56" s="154"/>
      <c r="EN56" s="154"/>
      <c r="EO56" s="154"/>
      <c r="EP56" s="154"/>
      <c r="EQ56" s="154"/>
      <c r="ER56" s="154"/>
      <c r="ES56" s="154"/>
      <c r="ET56" s="154"/>
      <c r="EU56" s="155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</row>
    <row r="57" spans="1:169" s="4" customFormat="1" ht="51.6" customHeight="1">
      <c r="A57" s="162" t="s">
        <v>101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4"/>
      <c r="N57" s="134" t="s">
        <v>47</v>
      </c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6"/>
      <c r="Z57" s="134" t="s">
        <v>47</v>
      </c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6"/>
      <c r="AL57" s="134" t="s">
        <v>57</v>
      </c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6"/>
      <c r="AX57" s="165" t="s">
        <v>49</v>
      </c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7"/>
      <c r="BJ57" s="134" t="s">
        <v>50</v>
      </c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6"/>
      <c r="BV57" s="137" t="s">
        <v>65</v>
      </c>
      <c r="BW57" s="138"/>
      <c r="BX57" s="138"/>
      <c r="BY57" s="138"/>
      <c r="BZ57" s="138"/>
      <c r="CA57" s="138"/>
      <c r="CB57" s="138"/>
      <c r="CC57" s="138"/>
      <c r="CD57" s="138"/>
      <c r="CE57" s="139"/>
      <c r="CF57" s="134" t="s">
        <v>66</v>
      </c>
      <c r="CG57" s="135"/>
      <c r="CH57" s="135"/>
      <c r="CI57" s="135"/>
      <c r="CJ57" s="135"/>
      <c r="CK57" s="135"/>
      <c r="CL57" s="135"/>
      <c r="CM57" s="135"/>
      <c r="CN57" s="135"/>
      <c r="CO57" s="136"/>
      <c r="CP57" s="121" t="s">
        <v>67</v>
      </c>
      <c r="CQ57" s="122"/>
      <c r="CR57" s="122"/>
      <c r="CS57" s="122"/>
      <c r="CT57" s="122"/>
      <c r="CU57" s="122"/>
      <c r="CV57" s="122"/>
      <c r="CW57" s="123"/>
      <c r="CX57" s="165">
        <v>100</v>
      </c>
      <c r="CY57" s="166"/>
      <c r="CZ57" s="166"/>
      <c r="DA57" s="166"/>
      <c r="DB57" s="166"/>
      <c r="DC57" s="166"/>
      <c r="DD57" s="166"/>
      <c r="DE57" s="166"/>
      <c r="DF57" s="166"/>
      <c r="DG57" s="166"/>
      <c r="DH57" s="167"/>
      <c r="DI57" s="165">
        <v>95</v>
      </c>
      <c r="DJ57" s="166"/>
      <c r="DK57" s="166"/>
      <c r="DL57" s="166"/>
      <c r="DM57" s="166"/>
      <c r="DN57" s="166"/>
      <c r="DO57" s="166"/>
      <c r="DP57" s="166"/>
      <c r="DQ57" s="167"/>
      <c r="DR57" s="125">
        <f>CX57*0.1</f>
        <v>10</v>
      </c>
      <c r="DS57" s="126"/>
      <c r="DT57" s="126"/>
      <c r="DU57" s="126"/>
      <c r="DV57" s="126"/>
      <c r="DW57" s="126"/>
      <c r="DX57" s="126"/>
      <c r="DY57" s="126"/>
      <c r="DZ57" s="126"/>
      <c r="EA57" s="127"/>
      <c r="EB57" s="143"/>
      <c r="EC57" s="144"/>
      <c r="ED57" s="144"/>
      <c r="EE57" s="144"/>
      <c r="EF57" s="144"/>
      <c r="EG57" s="144"/>
      <c r="EH57" s="144"/>
      <c r="EI57" s="144"/>
      <c r="EJ57" s="144"/>
      <c r="EK57" s="145"/>
      <c r="EL57" s="153"/>
      <c r="EM57" s="154"/>
      <c r="EN57" s="154"/>
      <c r="EO57" s="154"/>
      <c r="EP57" s="154"/>
      <c r="EQ57" s="154"/>
      <c r="ER57" s="154"/>
      <c r="ES57" s="154"/>
      <c r="ET57" s="154"/>
      <c r="EU57" s="155"/>
      <c r="EV57" s="161"/>
      <c r="EW57" s="161"/>
      <c r="EX57" s="161"/>
      <c r="EY57" s="161"/>
      <c r="EZ57" s="161"/>
      <c r="FA57" s="161"/>
      <c r="FB57" s="161"/>
      <c r="FC57" s="161"/>
      <c r="FD57" s="161"/>
      <c r="FE57" s="161"/>
    </row>
    <row r="58" spans="1:169" s="4" customFormat="1" ht="20.45" customHeight="1">
      <c r="A58" s="162" t="s">
        <v>68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4"/>
      <c r="BV58" s="137"/>
      <c r="BW58" s="138"/>
      <c r="BX58" s="138"/>
      <c r="BY58" s="138"/>
      <c r="BZ58" s="138"/>
      <c r="CA58" s="138"/>
      <c r="CB58" s="138"/>
      <c r="CC58" s="138"/>
      <c r="CD58" s="138"/>
      <c r="CE58" s="139"/>
      <c r="CF58" s="134" t="s">
        <v>66</v>
      </c>
      <c r="CG58" s="135"/>
      <c r="CH58" s="135"/>
      <c r="CI58" s="135"/>
      <c r="CJ58" s="135"/>
      <c r="CK58" s="135"/>
      <c r="CL58" s="135"/>
      <c r="CM58" s="135"/>
      <c r="CN58" s="135"/>
      <c r="CO58" s="136"/>
      <c r="CP58" s="121"/>
      <c r="CQ58" s="122"/>
      <c r="CR58" s="122"/>
      <c r="CS58" s="122"/>
      <c r="CT58" s="122"/>
      <c r="CU58" s="122"/>
      <c r="CV58" s="122"/>
      <c r="CW58" s="123"/>
      <c r="CX58" s="165">
        <f>CX56+CX57</f>
        <v>148</v>
      </c>
      <c r="CY58" s="166"/>
      <c r="CZ58" s="166"/>
      <c r="DA58" s="166"/>
      <c r="DB58" s="166"/>
      <c r="DC58" s="166"/>
      <c r="DD58" s="166"/>
      <c r="DE58" s="166"/>
      <c r="DF58" s="166"/>
      <c r="DG58" s="166"/>
      <c r="DH58" s="167"/>
      <c r="DI58" s="125">
        <f>DI56+DI57</f>
        <v>145</v>
      </c>
      <c r="DJ58" s="126"/>
      <c r="DK58" s="126"/>
      <c r="DL58" s="126"/>
      <c r="DM58" s="126"/>
      <c r="DN58" s="126"/>
      <c r="DO58" s="126"/>
      <c r="DP58" s="126"/>
      <c r="DQ58" s="127"/>
      <c r="DR58" s="125">
        <f>DR56+DR57</f>
        <v>14.8</v>
      </c>
      <c r="DS58" s="126"/>
      <c r="DT58" s="126"/>
      <c r="DU58" s="126"/>
      <c r="DV58" s="126"/>
      <c r="DW58" s="126"/>
      <c r="DX58" s="126"/>
      <c r="DY58" s="126"/>
      <c r="DZ58" s="126"/>
      <c r="EA58" s="127"/>
      <c r="EB58" s="143"/>
      <c r="EC58" s="144"/>
      <c r="ED58" s="144"/>
      <c r="EE58" s="144"/>
      <c r="EF58" s="144"/>
      <c r="EG58" s="144"/>
      <c r="EH58" s="144"/>
      <c r="EI58" s="144"/>
      <c r="EJ58" s="144"/>
      <c r="EK58" s="145"/>
      <c r="EL58" s="153"/>
      <c r="EM58" s="154"/>
      <c r="EN58" s="154"/>
      <c r="EO58" s="154"/>
      <c r="EP58" s="154"/>
      <c r="EQ58" s="154"/>
      <c r="ER58" s="154"/>
      <c r="ES58" s="154"/>
      <c r="ET58" s="154"/>
      <c r="EU58" s="155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M58" s="6">
        <f>DI58/CX58</f>
        <v>0.97972972972972971</v>
      </c>
    </row>
    <row r="59" spans="1:169" s="4" customFormat="1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19"/>
      <c r="CQ59" s="19"/>
      <c r="CR59" s="19"/>
      <c r="CS59" s="19"/>
      <c r="CT59" s="19"/>
      <c r="CU59" s="19"/>
      <c r="CV59" s="19"/>
      <c r="CW59" s="19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41"/>
      <c r="EW59" s="41"/>
      <c r="EX59" s="41"/>
      <c r="EY59" s="41"/>
      <c r="EZ59" s="41"/>
      <c r="FA59" s="41"/>
      <c r="FB59" s="41"/>
      <c r="FC59" s="41"/>
      <c r="FD59" s="41"/>
      <c r="FE59" s="41"/>
    </row>
    <row r="60" spans="1:169" s="4" customFormat="1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19"/>
      <c r="CQ60" s="19"/>
      <c r="CR60" s="19"/>
      <c r="CS60" s="19"/>
      <c r="CT60" s="19"/>
      <c r="CU60" s="19"/>
      <c r="CV60" s="19"/>
      <c r="CW60" s="19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41"/>
      <c r="EW60" s="41"/>
      <c r="EX60" s="41"/>
      <c r="EY60" s="41"/>
      <c r="EZ60" s="41"/>
      <c r="FA60" s="41"/>
      <c r="FB60" s="41"/>
      <c r="FC60" s="41"/>
      <c r="FD60" s="41"/>
      <c r="FE60" s="41"/>
    </row>
    <row r="61" spans="1:169" s="3" customFormat="1" ht="15.75">
      <c r="CD61" s="14" t="s">
        <v>22</v>
      </c>
      <c r="CE61" s="112" t="s">
        <v>69</v>
      </c>
      <c r="CF61" s="112"/>
      <c r="CG61" s="112"/>
      <c r="CH61" s="112"/>
      <c r="CI61" s="112"/>
      <c r="CJ61" s="112"/>
    </row>
    <row r="62" spans="1:169" s="3" customFormat="1" ht="16.5" thickBot="1"/>
    <row r="63" spans="1:169" s="3" customFormat="1" ht="15.75">
      <c r="A63" s="186" t="s">
        <v>24</v>
      </c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4" t="s">
        <v>70</v>
      </c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EQ63" s="14" t="s">
        <v>26</v>
      </c>
      <c r="ES63" s="187" t="s">
        <v>105</v>
      </c>
      <c r="ET63" s="188"/>
      <c r="EU63" s="188"/>
      <c r="EV63" s="188"/>
      <c r="EW63" s="188"/>
      <c r="EX63" s="188"/>
      <c r="EY63" s="188"/>
      <c r="EZ63" s="188"/>
      <c r="FA63" s="188"/>
      <c r="FB63" s="188"/>
      <c r="FC63" s="188"/>
      <c r="FD63" s="188"/>
      <c r="FE63" s="189"/>
    </row>
    <row r="64" spans="1:169" s="3" customFormat="1" ht="15.75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EQ64" s="14" t="s">
        <v>28</v>
      </c>
      <c r="ES64" s="190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2"/>
    </row>
    <row r="65" spans="1:161" s="3" customFormat="1" ht="16.5" thickBot="1">
      <c r="A65" s="196" t="s">
        <v>29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EQ65" s="14" t="s">
        <v>30</v>
      </c>
      <c r="ES65" s="193"/>
      <c r="ET65" s="194"/>
      <c r="EU65" s="194"/>
      <c r="EV65" s="194"/>
      <c r="EW65" s="194"/>
      <c r="EX65" s="194"/>
      <c r="EY65" s="194"/>
      <c r="EZ65" s="194"/>
      <c r="FA65" s="194"/>
      <c r="FB65" s="194"/>
      <c r="FC65" s="194"/>
      <c r="FD65" s="194"/>
      <c r="FE65" s="195"/>
    </row>
    <row r="66" spans="1:161" s="3" customFormat="1" ht="15.75">
      <c r="A66" s="184" t="s">
        <v>31</v>
      </c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</row>
    <row r="67" spans="1:161" s="3" customFormat="1" ht="15.7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</row>
    <row r="68" spans="1:161" s="3" customFormat="1" ht="10.5" customHeight="1"/>
    <row r="69" spans="1:161" s="3" customFormat="1" ht="15.75">
      <c r="A69" s="3" t="s">
        <v>32</v>
      </c>
    </row>
    <row r="70" spans="1:161" s="3" customFormat="1" ht="15.75"/>
    <row r="71" spans="1:161" s="3" customFormat="1" ht="15.75">
      <c r="A71" s="3" t="s">
        <v>58</v>
      </c>
    </row>
    <row r="72" spans="1:161" s="3" customFormat="1" ht="13.5" customHeight="1"/>
    <row r="73" spans="1:161" s="4" customFormat="1" ht="13.5" customHeight="1">
      <c r="A73" s="175" t="s">
        <v>34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7"/>
      <c r="N73" s="175" t="s">
        <v>59</v>
      </c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7"/>
      <c r="AX73" s="175" t="s">
        <v>36</v>
      </c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7"/>
      <c r="BV73" s="134" t="s">
        <v>60</v>
      </c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5"/>
      <c r="EH73" s="135"/>
      <c r="EI73" s="135"/>
      <c r="EJ73" s="135"/>
      <c r="EK73" s="135"/>
      <c r="EL73" s="135"/>
      <c r="EM73" s="135"/>
      <c r="EN73" s="135"/>
      <c r="EO73" s="135"/>
      <c r="EP73" s="135"/>
      <c r="EQ73" s="135"/>
      <c r="ER73" s="135"/>
      <c r="ES73" s="135"/>
      <c r="ET73" s="135"/>
      <c r="EU73" s="136"/>
      <c r="EV73" s="175" t="s">
        <v>61</v>
      </c>
      <c r="EW73" s="176"/>
      <c r="EX73" s="176"/>
      <c r="EY73" s="176"/>
      <c r="EZ73" s="176"/>
      <c r="FA73" s="176"/>
      <c r="FB73" s="176"/>
      <c r="FC73" s="176"/>
      <c r="FD73" s="176"/>
      <c r="FE73" s="177"/>
    </row>
    <row r="74" spans="1:161" s="4" customFormat="1" ht="66.75" customHeight="1">
      <c r="A74" s="178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80"/>
      <c r="N74" s="178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80"/>
      <c r="AX74" s="178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80"/>
      <c r="BV74" s="175" t="s">
        <v>38</v>
      </c>
      <c r="BW74" s="176"/>
      <c r="BX74" s="176"/>
      <c r="BY74" s="176"/>
      <c r="BZ74" s="176"/>
      <c r="CA74" s="176"/>
      <c r="CB74" s="176"/>
      <c r="CC74" s="176"/>
      <c r="CD74" s="176"/>
      <c r="CE74" s="177"/>
      <c r="CF74" s="175" t="s">
        <v>39</v>
      </c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7"/>
      <c r="CX74" s="175" t="s">
        <v>62</v>
      </c>
      <c r="CY74" s="176"/>
      <c r="CZ74" s="176"/>
      <c r="DA74" s="176"/>
      <c r="DB74" s="176"/>
      <c r="DC74" s="176"/>
      <c r="DD74" s="176"/>
      <c r="DE74" s="176"/>
      <c r="DF74" s="176"/>
      <c r="DG74" s="176"/>
      <c r="DH74" s="177"/>
      <c r="DI74" s="175" t="s">
        <v>63</v>
      </c>
      <c r="DJ74" s="176"/>
      <c r="DK74" s="176"/>
      <c r="DL74" s="176"/>
      <c r="DM74" s="176"/>
      <c r="DN74" s="176"/>
      <c r="DO74" s="176"/>
      <c r="DP74" s="176"/>
      <c r="DQ74" s="177"/>
      <c r="DR74" s="175" t="s">
        <v>42</v>
      </c>
      <c r="DS74" s="176"/>
      <c r="DT74" s="176"/>
      <c r="DU74" s="176"/>
      <c r="DV74" s="176"/>
      <c r="DW74" s="176"/>
      <c r="DX74" s="176"/>
      <c r="DY74" s="176"/>
      <c r="DZ74" s="176"/>
      <c r="EA74" s="177"/>
      <c r="EB74" s="175" t="s">
        <v>43</v>
      </c>
      <c r="EC74" s="176"/>
      <c r="ED74" s="176"/>
      <c r="EE74" s="176"/>
      <c r="EF74" s="176"/>
      <c r="EG74" s="176"/>
      <c r="EH74" s="176"/>
      <c r="EI74" s="176"/>
      <c r="EJ74" s="176"/>
      <c r="EK74" s="177"/>
      <c r="EL74" s="175" t="s">
        <v>44</v>
      </c>
      <c r="EM74" s="176"/>
      <c r="EN74" s="176"/>
      <c r="EO74" s="176"/>
      <c r="EP74" s="176"/>
      <c r="EQ74" s="176"/>
      <c r="ER74" s="176"/>
      <c r="ES74" s="176"/>
      <c r="ET74" s="176"/>
      <c r="EU74" s="177"/>
      <c r="EV74" s="178"/>
      <c r="EW74" s="179"/>
      <c r="EX74" s="179"/>
      <c r="EY74" s="179"/>
      <c r="EZ74" s="179"/>
      <c r="FA74" s="179"/>
      <c r="FB74" s="179"/>
      <c r="FC74" s="179"/>
      <c r="FD74" s="179"/>
      <c r="FE74" s="180"/>
    </row>
    <row r="75" spans="1:161" s="4" customFormat="1" ht="14.25" customHeight="1">
      <c r="A75" s="178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80"/>
      <c r="N75" s="178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80"/>
      <c r="AX75" s="178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80"/>
      <c r="BV75" s="178"/>
      <c r="BW75" s="179"/>
      <c r="BX75" s="179"/>
      <c r="BY75" s="179"/>
      <c r="BZ75" s="179"/>
      <c r="CA75" s="179"/>
      <c r="CB75" s="179"/>
      <c r="CC75" s="179"/>
      <c r="CD75" s="179"/>
      <c r="CE75" s="180"/>
      <c r="CF75" s="175" t="s">
        <v>64</v>
      </c>
      <c r="CG75" s="176"/>
      <c r="CH75" s="176"/>
      <c r="CI75" s="176"/>
      <c r="CJ75" s="176"/>
      <c r="CK75" s="176"/>
      <c r="CL75" s="176"/>
      <c r="CM75" s="176"/>
      <c r="CN75" s="176"/>
      <c r="CO75" s="177"/>
      <c r="CP75" s="175" t="s">
        <v>46</v>
      </c>
      <c r="CQ75" s="176"/>
      <c r="CR75" s="176"/>
      <c r="CS75" s="176"/>
      <c r="CT75" s="176"/>
      <c r="CU75" s="176"/>
      <c r="CV75" s="176"/>
      <c r="CW75" s="177"/>
      <c r="CX75" s="178"/>
      <c r="CY75" s="179"/>
      <c r="CZ75" s="179"/>
      <c r="DA75" s="179"/>
      <c r="DB75" s="179"/>
      <c r="DC75" s="179"/>
      <c r="DD75" s="179"/>
      <c r="DE75" s="179"/>
      <c r="DF75" s="179"/>
      <c r="DG75" s="179"/>
      <c r="DH75" s="180"/>
      <c r="DI75" s="178"/>
      <c r="DJ75" s="179"/>
      <c r="DK75" s="179"/>
      <c r="DL75" s="179"/>
      <c r="DM75" s="179"/>
      <c r="DN75" s="179"/>
      <c r="DO75" s="179"/>
      <c r="DP75" s="179"/>
      <c r="DQ75" s="180"/>
      <c r="DR75" s="178"/>
      <c r="DS75" s="179"/>
      <c r="DT75" s="179"/>
      <c r="DU75" s="179"/>
      <c r="DV75" s="179"/>
      <c r="DW75" s="179"/>
      <c r="DX75" s="179"/>
      <c r="DY75" s="179"/>
      <c r="DZ75" s="179"/>
      <c r="EA75" s="180"/>
      <c r="EB75" s="178"/>
      <c r="EC75" s="179"/>
      <c r="ED75" s="179"/>
      <c r="EE75" s="179"/>
      <c r="EF75" s="179"/>
      <c r="EG75" s="179"/>
      <c r="EH75" s="179"/>
      <c r="EI75" s="179"/>
      <c r="EJ75" s="179"/>
      <c r="EK75" s="180"/>
      <c r="EL75" s="178"/>
      <c r="EM75" s="179"/>
      <c r="EN75" s="179"/>
      <c r="EO75" s="179"/>
      <c r="EP75" s="179"/>
      <c r="EQ75" s="179"/>
      <c r="ER75" s="179"/>
      <c r="ES75" s="179"/>
      <c r="ET75" s="179"/>
      <c r="EU75" s="180"/>
      <c r="EV75" s="178"/>
      <c r="EW75" s="179"/>
      <c r="EX75" s="179"/>
      <c r="EY75" s="179"/>
      <c r="EZ75" s="179"/>
      <c r="FA75" s="179"/>
      <c r="FB75" s="179"/>
      <c r="FC75" s="179"/>
      <c r="FD75" s="179"/>
      <c r="FE75" s="180"/>
    </row>
    <row r="76" spans="1:161" s="4" customFormat="1" ht="39" customHeight="1">
      <c r="A76" s="18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3"/>
      <c r="N76" s="181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3"/>
      <c r="AX76" s="181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3"/>
      <c r="BV76" s="181"/>
      <c r="BW76" s="182"/>
      <c r="BX76" s="182"/>
      <c r="BY76" s="182"/>
      <c r="BZ76" s="182"/>
      <c r="CA76" s="182"/>
      <c r="CB76" s="182"/>
      <c r="CC76" s="182"/>
      <c r="CD76" s="182"/>
      <c r="CE76" s="183"/>
      <c r="CF76" s="181"/>
      <c r="CG76" s="182"/>
      <c r="CH76" s="182"/>
      <c r="CI76" s="182"/>
      <c r="CJ76" s="182"/>
      <c r="CK76" s="182"/>
      <c r="CL76" s="182"/>
      <c r="CM76" s="182"/>
      <c r="CN76" s="182"/>
      <c r="CO76" s="183"/>
      <c r="CP76" s="181"/>
      <c r="CQ76" s="182"/>
      <c r="CR76" s="182"/>
      <c r="CS76" s="182"/>
      <c r="CT76" s="182"/>
      <c r="CU76" s="182"/>
      <c r="CV76" s="182"/>
      <c r="CW76" s="183"/>
      <c r="CX76" s="181"/>
      <c r="CY76" s="182"/>
      <c r="CZ76" s="182"/>
      <c r="DA76" s="182"/>
      <c r="DB76" s="182"/>
      <c r="DC76" s="182"/>
      <c r="DD76" s="182"/>
      <c r="DE76" s="182"/>
      <c r="DF76" s="182"/>
      <c r="DG76" s="182"/>
      <c r="DH76" s="183"/>
      <c r="DI76" s="181"/>
      <c r="DJ76" s="182"/>
      <c r="DK76" s="182"/>
      <c r="DL76" s="182"/>
      <c r="DM76" s="182"/>
      <c r="DN76" s="182"/>
      <c r="DO76" s="182"/>
      <c r="DP76" s="182"/>
      <c r="DQ76" s="183"/>
      <c r="DR76" s="181"/>
      <c r="DS76" s="182"/>
      <c r="DT76" s="182"/>
      <c r="DU76" s="182"/>
      <c r="DV76" s="182"/>
      <c r="DW76" s="182"/>
      <c r="DX76" s="182"/>
      <c r="DY76" s="182"/>
      <c r="DZ76" s="182"/>
      <c r="EA76" s="183"/>
      <c r="EB76" s="181"/>
      <c r="EC76" s="182"/>
      <c r="ED76" s="182"/>
      <c r="EE76" s="182"/>
      <c r="EF76" s="182"/>
      <c r="EG76" s="182"/>
      <c r="EH76" s="182"/>
      <c r="EI76" s="182"/>
      <c r="EJ76" s="182"/>
      <c r="EK76" s="183"/>
      <c r="EL76" s="181"/>
      <c r="EM76" s="182"/>
      <c r="EN76" s="182"/>
      <c r="EO76" s="182"/>
      <c r="EP76" s="182"/>
      <c r="EQ76" s="182"/>
      <c r="ER76" s="182"/>
      <c r="ES76" s="182"/>
      <c r="ET76" s="182"/>
      <c r="EU76" s="183"/>
      <c r="EV76" s="181"/>
      <c r="EW76" s="182"/>
      <c r="EX76" s="182"/>
      <c r="EY76" s="182"/>
      <c r="EZ76" s="182"/>
      <c r="FA76" s="182"/>
      <c r="FB76" s="182"/>
      <c r="FC76" s="182"/>
      <c r="FD76" s="182"/>
      <c r="FE76" s="183"/>
    </row>
    <row r="77" spans="1:161" s="100" customFormat="1" ht="12.75">
      <c r="A77" s="172">
        <v>1</v>
      </c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4"/>
      <c r="N77" s="172">
        <v>2</v>
      </c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4"/>
      <c r="Z77" s="172">
        <v>3</v>
      </c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4"/>
      <c r="AL77" s="172">
        <v>4</v>
      </c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4"/>
      <c r="AX77" s="172">
        <v>5</v>
      </c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4"/>
      <c r="BJ77" s="172">
        <v>6</v>
      </c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4"/>
      <c r="BV77" s="172">
        <v>7</v>
      </c>
      <c r="BW77" s="173"/>
      <c r="BX77" s="173"/>
      <c r="BY77" s="173"/>
      <c r="BZ77" s="173"/>
      <c r="CA77" s="173"/>
      <c r="CB77" s="173"/>
      <c r="CC77" s="173"/>
      <c r="CD77" s="173"/>
      <c r="CE77" s="174"/>
      <c r="CF77" s="172">
        <v>8</v>
      </c>
      <c r="CG77" s="173"/>
      <c r="CH77" s="173"/>
      <c r="CI77" s="173"/>
      <c r="CJ77" s="173"/>
      <c r="CK77" s="173"/>
      <c r="CL77" s="173"/>
      <c r="CM77" s="173"/>
      <c r="CN77" s="173"/>
      <c r="CO77" s="174"/>
      <c r="CP77" s="172">
        <v>9</v>
      </c>
      <c r="CQ77" s="173"/>
      <c r="CR77" s="173"/>
      <c r="CS77" s="173"/>
      <c r="CT77" s="173"/>
      <c r="CU77" s="173"/>
      <c r="CV77" s="173"/>
      <c r="CW77" s="174"/>
      <c r="CX77" s="172">
        <v>10</v>
      </c>
      <c r="CY77" s="173"/>
      <c r="CZ77" s="173"/>
      <c r="DA77" s="173"/>
      <c r="DB77" s="173"/>
      <c r="DC77" s="173"/>
      <c r="DD77" s="173"/>
      <c r="DE77" s="173"/>
      <c r="DF77" s="173"/>
      <c r="DG77" s="173"/>
      <c r="DH77" s="174"/>
      <c r="DI77" s="172">
        <v>11</v>
      </c>
      <c r="DJ77" s="173"/>
      <c r="DK77" s="173"/>
      <c r="DL77" s="173"/>
      <c r="DM77" s="173"/>
      <c r="DN77" s="173"/>
      <c r="DO77" s="173"/>
      <c r="DP77" s="173"/>
      <c r="DQ77" s="174"/>
      <c r="DR77" s="172">
        <v>12</v>
      </c>
      <c r="DS77" s="173"/>
      <c r="DT77" s="173"/>
      <c r="DU77" s="173"/>
      <c r="DV77" s="173"/>
      <c r="DW77" s="173"/>
      <c r="DX77" s="173"/>
      <c r="DY77" s="173"/>
      <c r="DZ77" s="173"/>
      <c r="EA77" s="174"/>
      <c r="EB77" s="172">
        <v>13</v>
      </c>
      <c r="EC77" s="173"/>
      <c r="ED77" s="173"/>
      <c r="EE77" s="173"/>
      <c r="EF77" s="173"/>
      <c r="EG77" s="173"/>
      <c r="EH77" s="173"/>
      <c r="EI77" s="173"/>
      <c r="EJ77" s="173"/>
      <c r="EK77" s="174"/>
      <c r="EL77" s="172">
        <v>14</v>
      </c>
      <c r="EM77" s="173"/>
      <c r="EN77" s="173"/>
      <c r="EO77" s="173"/>
      <c r="EP77" s="173"/>
      <c r="EQ77" s="173"/>
      <c r="ER77" s="173"/>
      <c r="ES77" s="173"/>
      <c r="ET77" s="173"/>
      <c r="EU77" s="174"/>
      <c r="EV77" s="172">
        <v>15</v>
      </c>
      <c r="EW77" s="173"/>
      <c r="EX77" s="173"/>
      <c r="EY77" s="173"/>
      <c r="EZ77" s="173"/>
      <c r="FA77" s="173"/>
      <c r="FB77" s="173"/>
      <c r="FC77" s="173"/>
      <c r="FD77" s="173"/>
      <c r="FE77" s="174"/>
    </row>
    <row r="78" spans="1:161" s="4" customFormat="1" ht="57" customHeight="1">
      <c r="A78" s="131" t="s">
        <v>102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3"/>
      <c r="N78" s="249" t="s">
        <v>92</v>
      </c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175" t="s">
        <v>47</v>
      </c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7"/>
      <c r="AL78" s="175" t="s">
        <v>47</v>
      </c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7"/>
      <c r="AX78" s="175" t="s">
        <v>47</v>
      </c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7"/>
      <c r="BJ78" s="175" t="s">
        <v>47</v>
      </c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7"/>
      <c r="BV78" s="137" t="s">
        <v>72</v>
      </c>
      <c r="BW78" s="138"/>
      <c r="BX78" s="138"/>
      <c r="BY78" s="138"/>
      <c r="BZ78" s="138"/>
      <c r="CA78" s="138"/>
      <c r="CB78" s="138"/>
      <c r="CC78" s="138"/>
      <c r="CD78" s="138"/>
      <c r="CE78" s="139"/>
      <c r="CF78" s="134" t="s">
        <v>66</v>
      </c>
      <c r="CG78" s="135"/>
      <c r="CH78" s="135"/>
      <c r="CI78" s="135"/>
      <c r="CJ78" s="135"/>
      <c r="CK78" s="135"/>
      <c r="CL78" s="135"/>
      <c r="CM78" s="135"/>
      <c r="CN78" s="135"/>
      <c r="CO78" s="136"/>
      <c r="CP78" s="121" t="s">
        <v>67</v>
      </c>
      <c r="CQ78" s="122"/>
      <c r="CR78" s="122"/>
      <c r="CS78" s="122"/>
      <c r="CT78" s="122"/>
      <c r="CU78" s="122"/>
      <c r="CV78" s="122"/>
      <c r="CW78" s="123"/>
      <c r="CX78" s="124">
        <v>0</v>
      </c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>
        <v>0</v>
      </c>
      <c r="DJ78" s="124"/>
      <c r="DK78" s="124"/>
      <c r="DL78" s="124"/>
      <c r="DM78" s="124"/>
      <c r="DN78" s="124"/>
      <c r="DO78" s="124"/>
      <c r="DP78" s="124"/>
      <c r="DQ78" s="124"/>
      <c r="DR78" s="125">
        <f>CX78*0.1</f>
        <v>0</v>
      </c>
      <c r="DS78" s="126"/>
      <c r="DT78" s="126"/>
      <c r="DU78" s="126"/>
      <c r="DV78" s="126"/>
      <c r="DW78" s="126"/>
      <c r="DX78" s="126"/>
      <c r="DY78" s="126"/>
      <c r="DZ78" s="126"/>
      <c r="EA78" s="127"/>
      <c r="EB78" s="143"/>
      <c r="EC78" s="144"/>
      <c r="ED78" s="144"/>
      <c r="EE78" s="144"/>
      <c r="EF78" s="144"/>
      <c r="EG78" s="144"/>
      <c r="EH78" s="144"/>
      <c r="EI78" s="144"/>
      <c r="EJ78" s="144"/>
      <c r="EK78" s="145"/>
      <c r="EL78" s="153"/>
      <c r="EM78" s="154"/>
      <c r="EN78" s="154"/>
      <c r="EO78" s="154"/>
      <c r="EP78" s="154"/>
      <c r="EQ78" s="154"/>
      <c r="ER78" s="154"/>
      <c r="ES78" s="154"/>
      <c r="ET78" s="154"/>
      <c r="EU78" s="155"/>
      <c r="EV78" s="161"/>
      <c r="EW78" s="161"/>
      <c r="EX78" s="161"/>
      <c r="EY78" s="161"/>
      <c r="EZ78" s="161"/>
      <c r="FA78" s="161"/>
      <c r="FB78" s="161"/>
      <c r="FC78" s="161"/>
      <c r="FD78" s="161"/>
      <c r="FE78" s="161"/>
    </row>
    <row r="79" spans="1:161" s="4" customFormat="1" ht="66" customHeight="1">
      <c r="A79" s="131" t="s">
        <v>103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3"/>
      <c r="N79" s="134" t="s">
        <v>71</v>
      </c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6"/>
      <c r="Z79" s="134" t="s">
        <v>47</v>
      </c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6"/>
      <c r="AL79" s="134" t="s">
        <v>47</v>
      </c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6"/>
      <c r="AX79" s="134" t="s">
        <v>47</v>
      </c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6"/>
      <c r="BJ79" s="134" t="s">
        <v>47</v>
      </c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6"/>
      <c r="BV79" s="137" t="s">
        <v>72</v>
      </c>
      <c r="BW79" s="138"/>
      <c r="BX79" s="138"/>
      <c r="BY79" s="138"/>
      <c r="BZ79" s="138"/>
      <c r="CA79" s="138"/>
      <c r="CB79" s="138"/>
      <c r="CC79" s="138"/>
      <c r="CD79" s="138"/>
      <c r="CE79" s="139"/>
      <c r="CF79" s="134" t="s">
        <v>66</v>
      </c>
      <c r="CG79" s="135"/>
      <c r="CH79" s="135"/>
      <c r="CI79" s="135"/>
      <c r="CJ79" s="135"/>
      <c r="CK79" s="135"/>
      <c r="CL79" s="135"/>
      <c r="CM79" s="135"/>
      <c r="CN79" s="135"/>
      <c r="CO79" s="136"/>
      <c r="CP79" s="121" t="s">
        <v>67</v>
      </c>
      <c r="CQ79" s="122"/>
      <c r="CR79" s="122"/>
      <c r="CS79" s="122"/>
      <c r="CT79" s="122"/>
      <c r="CU79" s="122"/>
      <c r="CV79" s="122"/>
      <c r="CW79" s="123"/>
      <c r="CX79" s="124">
        <v>0</v>
      </c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>
        <v>0</v>
      </c>
      <c r="DJ79" s="124"/>
      <c r="DK79" s="124"/>
      <c r="DL79" s="124"/>
      <c r="DM79" s="124"/>
      <c r="DN79" s="124"/>
      <c r="DO79" s="124"/>
      <c r="DP79" s="124"/>
      <c r="DQ79" s="124"/>
      <c r="DR79" s="125">
        <f t="shared" ref="DR79:DR81" si="0">CX79*0.1</f>
        <v>0</v>
      </c>
      <c r="DS79" s="126"/>
      <c r="DT79" s="126"/>
      <c r="DU79" s="126"/>
      <c r="DV79" s="126"/>
      <c r="DW79" s="126"/>
      <c r="DX79" s="126"/>
      <c r="DY79" s="126"/>
      <c r="DZ79" s="126"/>
      <c r="EA79" s="127"/>
      <c r="EB79" s="143"/>
      <c r="EC79" s="144"/>
      <c r="ED79" s="144"/>
      <c r="EE79" s="144"/>
      <c r="EF79" s="144"/>
      <c r="EG79" s="144"/>
      <c r="EH79" s="144"/>
      <c r="EI79" s="144"/>
      <c r="EJ79" s="144"/>
      <c r="EK79" s="145"/>
      <c r="EL79" s="153"/>
      <c r="EM79" s="154"/>
      <c r="EN79" s="154"/>
      <c r="EO79" s="154"/>
      <c r="EP79" s="154"/>
      <c r="EQ79" s="154"/>
      <c r="ER79" s="154"/>
      <c r="ES79" s="154"/>
      <c r="ET79" s="154"/>
      <c r="EU79" s="155"/>
      <c r="EV79" s="161"/>
      <c r="EW79" s="161"/>
      <c r="EX79" s="161"/>
      <c r="EY79" s="161"/>
      <c r="EZ79" s="161"/>
      <c r="FA79" s="161"/>
      <c r="FB79" s="161"/>
      <c r="FC79" s="161"/>
      <c r="FD79" s="161"/>
      <c r="FE79" s="161"/>
    </row>
    <row r="80" spans="1:161" s="4" customFormat="1" ht="72.599999999999994" customHeight="1">
      <c r="A80" s="131" t="s">
        <v>104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3"/>
      <c r="N80" s="134" t="s">
        <v>73</v>
      </c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/>
      <c r="Z80" s="134" t="s">
        <v>47</v>
      </c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6"/>
      <c r="AL80" s="134" t="s">
        <v>47</v>
      </c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6"/>
      <c r="AX80" s="134" t="s">
        <v>47</v>
      </c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6"/>
      <c r="BJ80" s="134" t="s">
        <v>47</v>
      </c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6"/>
      <c r="BV80" s="137" t="s">
        <v>72</v>
      </c>
      <c r="BW80" s="138"/>
      <c r="BX80" s="138"/>
      <c r="BY80" s="138"/>
      <c r="BZ80" s="138"/>
      <c r="CA80" s="138"/>
      <c r="CB80" s="138"/>
      <c r="CC80" s="138"/>
      <c r="CD80" s="138"/>
      <c r="CE80" s="139"/>
      <c r="CF80" s="134" t="s">
        <v>66</v>
      </c>
      <c r="CG80" s="135"/>
      <c r="CH80" s="135"/>
      <c r="CI80" s="135"/>
      <c r="CJ80" s="135"/>
      <c r="CK80" s="135"/>
      <c r="CL80" s="135"/>
      <c r="CM80" s="135"/>
      <c r="CN80" s="135"/>
      <c r="CO80" s="136"/>
      <c r="CP80" s="121" t="s">
        <v>67</v>
      </c>
      <c r="CQ80" s="122"/>
      <c r="CR80" s="122"/>
      <c r="CS80" s="122"/>
      <c r="CT80" s="122"/>
      <c r="CU80" s="122"/>
      <c r="CV80" s="122"/>
      <c r="CW80" s="123"/>
      <c r="CX80" s="124">
        <v>31</v>
      </c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>
        <v>35</v>
      </c>
      <c r="DJ80" s="124"/>
      <c r="DK80" s="124"/>
      <c r="DL80" s="124"/>
      <c r="DM80" s="124"/>
      <c r="DN80" s="124"/>
      <c r="DO80" s="124"/>
      <c r="DP80" s="124"/>
      <c r="DQ80" s="124"/>
      <c r="DR80" s="125">
        <f t="shared" si="0"/>
        <v>3.1</v>
      </c>
      <c r="DS80" s="126"/>
      <c r="DT80" s="126"/>
      <c r="DU80" s="126"/>
      <c r="DV80" s="126"/>
      <c r="DW80" s="126"/>
      <c r="DX80" s="126"/>
      <c r="DY80" s="126"/>
      <c r="DZ80" s="126"/>
      <c r="EA80" s="127"/>
      <c r="EB80" s="143"/>
      <c r="EC80" s="144"/>
      <c r="ED80" s="144"/>
      <c r="EE80" s="144"/>
      <c r="EF80" s="144"/>
      <c r="EG80" s="144"/>
      <c r="EH80" s="144"/>
      <c r="EI80" s="144"/>
      <c r="EJ80" s="144"/>
      <c r="EK80" s="145"/>
      <c r="EL80" s="153"/>
      <c r="EM80" s="154"/>
      <c r="EN80" s="154"/>
      <c r="EO80" s="154"/>
      <c r="EP80" s="154"/>
      <c r="EQ80" s="154"/>
      <c r="ER80" s="154"/>
      <c r="ES80" s="154"/>
      <c r="ET80" s="154"/>
      <c r="EU80" s="155"/>
      <c r="EV80" s="161"/>
      <c r="EW80" s="161"/>
      <c r="EX80" s="161"/>
      <c r="EY80" s="161"/>
      <c r="EZ80" s="161"/>
      <c r="FA80" s="161"/>
      <c r="FB80" s="161"/>
      <c r="FC80" s="161"/>
      <c r="FD80" s="161"/>
      <c r="FE80" s="161"/>
    </row>
    <row r="81" spans="1:194" s="4" customFormat="1" ht="76.5" customHeight="1">
      <c r="A81" s="131" t="s">
        <v>106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3"/>
      <c r="N81" s="134" t="s">
        <v>107</v>
      </c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6"/>
      <c r="Z81" s="134" t="s">
        <v>47</v>
      </c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6"/>
      <c r="AL81" s="134" t="s">
        <v>47</v>
      </c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6"/>
      <c r="AX81" s="134" t="s">
        <v>47</v>
      </c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6"/>
      <c r="BJ81" s="134" t="s">
        <v>47</v>
      </c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6"/>
      <c r="BV81" s="137" t="s">
        <v>72</v>
      </c>
      <c r="BW81" s="138"/>
      <c r="BX81" s="138"/>
      <c r="BY81" s="138"/>
      <c r="BZ81" s="138"/>
      <c r="CA81" s="138"/>
      <c r="CB81" s="138"/>
      <c r="CC81" s="138"/>
      <c r="CD81" s="138"/>
      <c r="CE81" s="139"/>
      <c r="CF81" s="134" t="s">
        <v>66</v>
      </c>
      <c r="CG81" s="135"/>
      <c r="CH81" s="135"/>
      <c r="CI81" s="135"/>
      <c r="CJ81" s="135"/>
      <c r="CK81" s="135"/>
      <c r="CL81" s="135"/>
      <c r="CM81" s="135"/>
      <c r="CN81" s="135"/>
      <c r="CO81" s="136"/>
      <c r="CP81" s="121" t="s">
        <v>67</v>
      </c>
      <c r="CQ81" s="122"/>
      <c r="CR81" s="122"/>
      <c r="CS81" s="122"/>
      <c r="CT81" s="122"/>
      <c r="CU81" s="122"/>
      <c r="CV81" s="122"/>
      <c r="CW81" s="123"/>
      <c r="CX81" s="165">
        <v>1</v>
      </c>
      <c r="CY81" s="166"/>
      <c r="CZ81" s="166"/>
      <c r="DA81" s="166"/>
      <c r="DB81" s="166"/>
      <c r="DC81" s="166"/>
      <c r="DD81" s="166"/>
      <c r="DE81" s="166"/>
      <c r="DF81" s="166"/>
      <c r="DG81" s="166"/>
      <c r="DH81" s="167"/>
      <c r="DI81" s="165">
        <v>2</v>
      </c>
      <c r="DJ81" s="166"/>
      <c r="DK81" s="166"/>
      <c r="DL81" s="166"/>
      <c r="DM81" s="166"/>
      <c r="DN81" s="166"/>
      <c r="DO81" s="166"/>
      <c r="DP81" s="166"/>
      <c r="DQ81" s="167"/>
      <c r="DR81" s="125">
        <f t="shared" si="0"/>
        <v>0.1</v>
      </c>
      <c r="DS81" s="126"/>
      <c r="DT81" s="126"/>
      <c r="DU81" s="126"/>
      <c r="DV81" s="126"/>
      <c r="DW81" s="126"/>
      <c r="DX81" s="126"/>
      <c r="DY81" s="126"/>
      <c r="DZ81" s="126"/>
      <c r="EA81" s="127"/>
      <c r="EB81" s="143"/>
      <c r="EC81" s="144"/>
      <c r="ED81" s="144"/>
      <c r="EE81" s="144"/>
      <c r="EF81" s="144"/>
      <c r="EG81" s="144"/>
      <c r="EH81" s="144"/>
      <c r="EI81" s="144"/>
      <c r="EJ81" s="144"/>
      <c r="EK81" s="145"/>
      <c r="EL81" s="153"/>
      <c r="EM81" s="154"/>
      <c r="EN81" s="154"/>
      <c r="EO81" s="154"/>
      <c r="EP81" s="154"/>
      <c r="EQ81" s="154"/>
      <c r="ER81" s="154"/>
      <c r="ES81" s="154"/>
      <c r="ET81" s="154"/>
      <c r="EU81" s="155"/>
      <c r="EV81" s="161"/>
      <c r="EW81" s="161"/>
      <c r="EX81" s="161"/>
      <c r="EY81" s="161"/>
      <c r="EZ81" s="161"/>
      <c r="FA81" s="161"/>
      <c r="FB81" s="161"/>
      <c r="FC81" s="161"/>
      <c r="FD81" s="161"/>
      <c r="FE81" s="161"/>
    </row>
    <row r="82" spans="1:194" s="4" customFormat="1" ht="16.149999999999999" customHeight="1">
      <c r="A82" s="162" t="s">
        <v>68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4"/>
      <c r="BV82" s="137"/>
      <c r="BW82" s="138"/>
      <c r="BX82" s="138"/>
      <c r="BY82" s="138"/>
      <c r="BZ82" s="138"/>
      <c r="CA82" s="138"/>
      <c r="CB82" s="138"/>
      <c r="CC82" s="138"/>
      <c r="CD82" s="138"/>
      <c r="CE82" s="139"/>
      <c r="CF82" s="134" t="s">
        <v>66</v>
      </c>
      <c r="CG82" s="135"/>
      <c r="CH82" s="135"/>
      <c r="CI82" s="135"/>
      <c r="CJ82" s="135"/>
      <c r="CK82" s="135"/>
      <c r="CL82" s="135"/>
      <c r="CM82" s="135"/>
      <c r="CN82" s="135"/>
      <c r="CO82" s="136"/>
      <c r="CP82" s="121"/>
      <c r="CQ82" s="122"/>
      <c r="CR82" s="122"/>
      <c r="CS82" s="122"/>
      <c r="CT82" s="122"/>
      <c r="CU82" s="122"/>
      <c r="CV82" s="122"/>
      <c r="CW82" s="123"/>
      <c r="CX82" s="165">
        <f>CX79+CX80+CX78+CX81</f>
        <v>32</v>
      </c>
      <c r="CY82" s="166"/>
      <c r="CZ82" s="166"/>
      <c r="DA82" s="166"/>
      <c r="DB82" s="166"/>
      <c r="DC82" s="166"/>
      <c r="DD82" s="166"/>
      <c r="DE82" s="166"/>
      <c r="DF82" s="166"/>
      <c r="DG82" s="166"/>
      <c r="DH82" s="167"/>
      <c r="DI82" s="125">
        <f>DI78+DI79+DI80+DI81</f>
        <v>37</v>
      </c>
      <c r="DJ82" s="126"/>
      <c r="DK82" s="126"/>
      <c r="DL82" s="126"/>
      <c r="DM82" s="126"/>
      <c r="DN82" s="126"/>
      <c r="DO82" s="126"/>
      <c r="DP82" s="126"/>
      <c r="DQ82" s="127"/>
      <c r="DR82" s="125">
        <f>DR78+DR79+DR80+DR81</f>
        <v>3.2</v>
      </c>
      <c r="DS82" s="126"/>
      <c r="DT82" s="126"/>
      <c r="DU82" s="126"/>
      <c r="DV82" s="126"/>
      <c r="DW82" s="126"/>
      <c r="DX82" s="126"/>
      <c r="DY82" s="126"/>
      <c r="DZ82" s="126"/>
      <c r="EA82" s="127"/>
      <c r="EB82" s="143">
        <v>2</v>
      </c>
      <c r="EC82" s="144"/>
      <c r="ED82" s="144"/>
      <c r="EE82" s="144"/>
      <c r="EF82" s="144"/>
      <c r="EG82" s="144"/>
      <c r="EH82" s="144"/>
      <c r="EI82" s="144"/>
      <c r="EJ82" s="144"/>
      <c r="EK82" s="145"/>
      <c r="EL82" s="153"/>
      <c r="EM82" s="154"/>
      <c r="EN82" s="154"/>
      <c r="EO82" s="154"/>
      <c r="EP82" s="154"/>
      <c r="EQ82" s="154"/>
      <c r="ER82" s="154"/>
      <c r="ES82" s="154"/>
      <c r="ET82" s="154"/>
      <c r="EU82" s="155"/>
      <c r="EV82" s="161"/>
      <c r="EW82" s="161"/>
      <c r="EX82" s="161"/>
      <c r="EY82" s="161"/>
      <c r="EZ82" s="161"/>
      <c r="FA82" s="161"/>
      <c r="FB82" s="161"/>
      <c r="FC82" s="161"/>
      <c r="FD82" s="161"/>
      <c r="FE82" s="161"/>
    </row>
    <row r="83" spans="1:194" ht="19.899999999999999" customHeight="1"/>
    <row r="84" spans="1:194" s="3" customFormat="1" ht="18" customHeight="1">
      <c r="A84" s="160" t="s">
        <v>74</v>
      </c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</row>
    <row r="85" spans="1:194" ht="12" customHeight="1">
      <c r="A85" s="23"/>
      <c r="B85" s="23"/>
      <c r="C85" s="23"/>
      <c r="D85" s="23"/>
      <c r="E85" s="23"/>
      <c r="F85" s="23"/>
      <c r="G85" s="23"/>
    </row>
    <row r="86" spans="1:194" s="3" customFormat="1" ht="18" customHeight="1">
      <c r="A86" s="168" t="s">
        <v>93</v>
      </c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  <c r="EC86" s="168"/>
      <c r="ED86" s="168"/>
      <c r="EE86" s="168"/>
      <c r="EF86" s="168"/>
      <c r="EG86" s="168"/>
      <c r="EH86" s="168"/>
      <c r="EI86" s="168"/>
      <c r="EJ86" s="168"/>
      <c r="EK86" s="168"/>
      <c r="EL86" s="168"/>
      <c r="EM86" s="168"/>
      <c r="EN86" s="168"/>
      <c r="EO86" s="168"/>
      <c r="EP86" s="168"/>
      <c r="EQ86" s="168"/>
      <c r="ER86" s="168"/>
      <c r="ES86" s="168"/>
      <c r="ET86" s="168"/>
      <c r="EU86" s="168"/>
      <c r="EV86" s="168"/>
      <c r="EW86" s="168"/>
      <c r="EX86" s="168"/>
      <c r="EY86" s="168"/>
      <c r="EZ86" s="168"/>
      <c r="FA86" s="168"/>
      <c r="FB86" s="168"/>
      <c r="FC86" s="168"/>
      <c r="FD86" s="168"/>
      <c r="FE86" s="168"/>
    </row>
    <row r="87" spans="1:194" s="3" customFormat="1" ht="102.75" customHeight="1">
      <c r="A87" s="169" t="s">
        <v>94</v>
      </c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1"/>
      <c r="AJ87" s="250" t="s">
        <v>110</v>
      </c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1"/>
      <c r="BN87" s="251"/>
      <c r="BO87" s="251"/>
      <c r="BP87" s="251"/>
      <c r="BQ87" s="251"/>
      <c r="BR87" s="251"/>
      <c r="BS87" s="251"/>
      <c r="BT87" s="251"/>
      <c r="BU87" s="251"/>
      <c r="BV87" s="251"/>
      <c r="BW87" s="251"/>
      <c r="BX87" s="251"/>
      <c r="BY87" s="251"/>
      <c r="BZ87" s="251"/>
      <c r="CA87" s="251"/>
      <c r="CB87" s="251"/>
      <c r="CC87" s="251"/>
      <c r="CD87" s="251"/>
      <c r="CE87" s="251"/>
      <c r="CF87" s="251"/>
      <c r="CG87" s="251"/>
      <c r="CH87" s="252"/>
      <c r="CI87" s="146" t="s">
        <v>111</v>
      </c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8"/>
      <c r="DZ87" s="146" t="s">
        <v>112</v>
      </c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/>
      <c r="EN87" s="147"/>
      <c r="EO87" s="147"/>
      <c r="EP87" s="147"/>
      <c r="EQ87" s="147"/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/>
      <c r="FC87" s="147"/>
      <c r="FD87" s="147"/>
      <c r="FE87" s="148"/>
    </row>
    <row r="88" spans="1:194" s="3" customFormat="1" ht="45" customHeight="1">
      <c r="A88" s="140" t="s">
        <v>95</v>
      </c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2"/>
      <c r="AJ88" s="108">
        <f>AJ90-AJ89</f>
        <v>23856100</v>
      </c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10"/>
      <c r="CI88" s="260">
        <f>CI90-CI89</f>
        <v>5677061</v>
      </c>
      <c r="CJ88" s="260"/>
      <c r="CK88" s="260"/>
      <c r="CL88" s="260"/>
      <c r="CM88" s="260"/>
      <c r="CN88" s="260"/>
      <c r="CO88" s="260"/>
      <c r="CP88" s="260"/>
      <c r="CQ88" s="260"/>
      <c r="CR88" s="260"/>
      <c r="CS88" s="260"/>
      <c r="CT88" s="260"/>
      <c r="CU88" s="260"/>
      <c r="CV88" s="260"/>
      <c r="CW88" s="260"/>
      <c r="CX88" s="260"/>
      <c r="CY88" s="260"/>
      <c r="CZ88" s="260"/>
      <c r="DA88" s="260"/>
      <c r="DB88" s="260"/>
      <c r="DC88" s="260"/>
      <c r="DD88" s="260"/>
      <c r="DE88" s="260"/>
      <c r="DF88" s="260"/>
      <c r="DG88" s="260"/>
      <c r="DH88" s="260"/>
      <c r="DI88" s="260"/>
      <c r="DJ88" s="260"/>
      <c r="DK88" s="260"/>
      <c r="DL88" s="260"/>
      <c r="DM88" s="260"/>
      <c r="DN88" s="260"/>
      <c r="DO88" s="260"/>
      <c r="DP88" s="260"/>
      <c r="DQ88" s="260"/>
      <c r="DR88" s="260"/>
      <c r="DS88" s="260"/>
      <c r="DT88" s="260"/>
      <c r="DU88" s="260"/>
      <c r="DV88" s="260"/>
      <c r="DW88" s="260"/>
      <c r="DX88" s="260"/>
      <c r="DY88" s="260"/>
      <c r="DZ88" s="159">
        <f>DZ90-DZ89</f>
        <v>4347176.71</v>
      </c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M88" s="101"/>
      <c r="FS88" s="102"/>
    </row>
    <row r="89" spans="1:194" s="3" customFormat="1" ht="25.5" customHeight="1">
      <c r="A89" s="156" t="s">
        <v>96</v>
      </c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8"/>
      <c r="AJ89" s="108">
        <v>186504</v>
      </c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10"/>
      <c r="CI89" s="261">
        <v>40000</v>
      </c>
      <c r="CJ89" s="262"/>
      <c r="CK89" s="262"/>
      <c r="CL89" s="262"/>
      <c r="CM89" s="262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2"/>
      <c r="DB89" s="262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2"/>
      <c r="DQ89" s="262"/>
      <c r="DR89" s="262"/>
      <c r="DS89" s="262"/>
      <c r="DT89" s="262"/>
      <c r="DU89" s="262"/>
      <c r="DV89" s="262"/>
      <c r="DW89" s="262"/>
      <c r="DX89" s="262"/>
      <c r="DY89" s="263"/>
      <c r="DZ89" s="248">
        <v>40000</v>
      </c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  <c r="ES89" s="248"/>
      <c r="ET89" s="248"/>
      <c r="EU89" s="248"/>
      <c r="EV89" s="248"/>
      <c r="EW89" s="248"/>
      <c r="EX89" s="248"/>
      <c r="EY89" s="248"/>
      <c r="EZ89" s="248"/>
      <c r="FA89" s="248"/>
      <c r="FB89" s="248"/>
      <c r="FC89" s="248"/>
      <c r="FD89" s="248"/>
      <c r="FE89" s="248"/>
    </row>
    <row r="90" spans="1:194" s="3" customFormat="1" ht="18" customHeight="1">
      <c r="A90" s="156" t="s">
        <v>68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8"/>
      <c r="AJ90" s="108">
        <v>24042604</v>
      </c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10"/>
      <c r="CI90" s="159">
        <v>5717061</v>
      </c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>
        <v>4387176.71</v>
      </c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M90" s="103"/>
      <c r="FS90" s="102"/>
      <c r="FY90" s="101"/>
      <c r="GE90" s="104">
        <f>FS90-1569.70571</f>
        <v>-1569.70571</v>
      </c>
      <c r="GL90" s="105"/>
    </row>
    <row r="91" spans="1:194" ht="17.4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0"/>
      <c r="DV91" s="130"/>
      <c r="DW91" s="130"/>
      <c r="DX91" s="130"/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  <c r="EK91" s="130"/>
    </row>
    <row r="92" spans="1:194" ht="14.25" customHeight="1">
      <c r="A92" s="149" t="s">
        <v>75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</row>
    <row r="93" spans="1:194" ht="57" customHeight="1">
      <c r="A93" s="146" t="s">
        <v>97</v>
      </c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8"/>
      <c r="AK93" s="150" t="s">
        <v>114</v>
      </c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2"/>
      <c r="BC93" s="150" t="s">
        <v>137</v>
      </c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2"/>
      <c r="BY93" s="150" t="s">
        <v>138</v>
      </c>
      <c r="BZ93" s="151"/>
      <c r="CA93" s="151"/>
      <c r="CB93" s="151"/>
      <c r="CC93" s="152"/>
      <c r="CD93" s="257" t="s">
        <v>139</v>
      </c>
      <c r="CE93" s="258"/>
      <c r="CF93" s="258"/>
      <c r="CG93" s="258"/>
      <c r="CH93" s="258"/>
      <c r="CI93" s="258"/>
      <c r="CJ93" s="258"/>
      <c r="CK93" s="259"/>
      <c r="CL93" s="257" t="s">
        <v>140</v>
      </c>
      <c r="CM93" s="258"/>
      <c r="CN93" s="258"/>
      <c r="CO93" s="258"/>
      <c r="CP93" s="258"/>
      <c r="CQ93" s="258"/>
      <c r="CR93" s="258"/>
      <c r="CS93" s="258"/>
      <c r="CT93" s="258"/>
      <c r="CU93" s="258"/>
      <c r="CV93" s="258"/>
      <c r="CW93" s="258"/>
      <c r="CX93" s="258"/>
      <c r="CY93" s="258"/>
      <c r="CZ93" s="258"/>
      <c r="DA93" s="259"/>
      <c r="DB93" s="257" t="s">
        <v>141</v>
      </c>
      <c r="DC93" s="258"/>
      <c r="DD93" s="258"/>
      <c r="DE93" s="258"/>
      <c r="DF93" s="258"/>
      <c r="DG93" s="258"/>
      <c r="DH93" s="258"/>
      <c r="DI93" s="258"/>
      <c r="DJ93" s="258"/>
      <c r="DK93" s="258"/>
      <c r="DL93" s="258"/>
      <c r="DM93" s="258"/>
      <c r="DN93" s="258"/>
      <c r="DO93" s="258"/>
      <c r="DP93" s="258"/>
      <c r="DQ93" s="259"/>
      <c r="DR93" s="257" t="s">
        <v>142</v>
      </c>
      <c r="DS93" s="258"/>
      <c r="DT93" s="258"/>
      <c r="DU93" s="258"/>
      <c r="DV93" s="258"/>
      <c r="DW93" s="258"/>
      <c r="DX93" s="258"/>
      <c r="DY93" s="258"/>
      <c r="DZ93" s="258"/>
      <c r="EA93" s="258"/>
      <c r="EB93" s="258"/>
      <c r="EC93" s="258"/>
      <c r="ED93" s="258"/>
      <c r="EE93" s="258"/>
      <c r="EF93" s="258"/>
      <c r="EG93" s="258"/>
      <c r="EH93" s="258"/>
      <c r="EI93" s="259"/>
      <c r="EJ93" s="257" t="s">
        <v>143</v>
      </c>
      <c r="EK93" s="258"/>
      <c r="EL93" s="258"/>
      <c r="EM93" s="258"/>
      <c r="EN93" s="258"/>
      <c r="EO93" s="258"/>
      <c r="EP93" s="258"/>
      <c r="EQ93" s="258"/>
      <c r="ER93" s="258"/>
      <c r="ES93" s="258"/>
      <c r="ET93" s="258"/>
      <c r="EU93" s="258"/>
      <c r="EV93" s="258"/>
      <c r="EW93" s="258"/>
      <c r="EX93" s="258"/>
      <c r="EY93" s="258"/>
      <c r="EZ93" s="258"/>
      <c r="FA93" s="258"/>
      <c r="FB93" s="259"/>
    </row>
    <row r="94" spans="1:194" ht="16.149999999999999" customHeight="1">
      <c r="A94" s="253" t="s">
        <v>76</v>
      </c>
      <c r="B94" s="254"/>
      <c r="C94" s="254"/>
      <c r="D94" s="254"/>
      <c r="E94" s="254"/>
      <c r="F94" s="254"/>
      <c r="G94" s="255"/>
      <c r="H94" s="256" t="s">
        <v>77</v>
      </c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  <c r="AH94" s="256"/>
      <c r="AI94" s="256"/>
      <c r="AJ94" s="256"/>
      <c r="AK94" s="116">
        <f>AK95+AK96</f>
        <v>142</v>
      </c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>
        <f>BC95+BC96</f>
        <v>144</v>
      </c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>
        <f>BY95+BY96</f>
        <v>144</v>
      </c>
      <c r="BZ94" s="116"/>
      <c r="CA94" s="116"/>
      <c r="CB94" s="116"/>
      <c r="CC94" s="116"/>
      <c r="CD94" s="116">
        <f>CD95+CD96</f>
        <v>143</v>
      </c>
      <c r="CE94" s="116"/>
      <c r="CF94" s="116"/>
      <c r="CG94" s="116"/>
      <c r="CH94" s="116"/>
      <c r="CI94" s="116"/>
      <c r="CJ94" s="116"/>
      <c r="CK94" s="116"/>
      <c r="CL94" s="150">
        <v>0</v>
      </c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2"/>
      <c r="DB94" s="150">
        <f>DB95+DB96</f>
        <v>0</v>
      </c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2"/>
      <c r="DR94" s="117">
        <f>DR95+DR96</f>
        <v>0</v>
      </c>
      <c r="DS94" s="116"/>
      <c r="DT94" s="116"/>
      <c r="DU94" s="116"/>
      <c r="DV94" s="116"/>
      <c r="DW94" s="116"/>
      <c r="DX94" s="116"/>
      <c r="DY94" s="116"/>
      <c r="DZ94" s="116"/>
      <c r="EA94" s="116"/>
      <c r="EB94" s="116"/>
      <c r="EC94" s="116"/>
      <c r="ED94" s="116"/>
      <c r="EE94" s="116"/>
      <c r="EF94" s="116"/>
      <c r="EG94" s="116"/>
      <c r="EH94" s="116"/>
      <c r="EI94" s="150"/>
      <c r="EJ94" s="150">
        <f>EJ95+EJ96</f>
        <v>0</v>
      </c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2"/>
      <c r="FC94" s="24"/>
      <c r="FD94" s="24"/>
      <c r="FE94" s="24"/>
      <c r="FF94" s="24"/>
    </row>
    <row r="95" spans="1:194" ht="17.25" customHeight="1">
      <c r="A95" s="253"/>
      <c r="B95" s="254"/>
      <c r="C95" s="254"/>
      <c r="D95" s="254"/>
      <c r="E95" s="254"/>
      <c r="F95" s="254"/>
      <c r="G95" s="255"/>
      <c r="H95" s="256" t="s">
        <v>78</v>
      </c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116">
        <v>47</v>
      </c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>
        <v>50</v>
      </c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>
        <v>50</v>
      </c>
      <c r="BZ95" s="116"/>
      <c r="CA95" s="116"/>
      <c r="CB95" s="116"/>
      <c r="CC95" s="116"/>
      <c r="CD95" s="116">
        <v>49</v>
      </c>
      <c r="CE95" s="116"/>
      <c r="CF95" s="116"/>
      <c r="CG95" s="116"/>
      <c r="CH95" s="116"/>
      <c r="CI95" s="116"/>
      <c r="CJ95" s="116"/>
      <c r="CK95" s="116"/>
      <c r="CL95" s="150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2"/>
      <c r="DB95" s="150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2"/>
      <c r="DR95" s="117"/>
      <c r="DS95" s="117"/>
      <c r="DT95" s="117"/>
      <c r="DU95" s="117"/>
      <c r="DV95" s="117"/>
      <c r="DW95" s="117"/>
      <c r="DX95" s="117"/>
      <c r="DY95" s="117"/>
      <c r="DZ95" s="117"/>
      <c r="EA95" s="117"/>
      <c r="EB95" s="117"/>
      <c r="EC95" s="117"/>
      <c r="ED95" s="117"/>
      <c r="EE95" s="117"/>
      <c r="EF95" s="117"/>
      <c r="EG95" s="117"/>
      <c r="EH95" s="117"/>
      <c r="EI95" s="264"/>
      <c r="EJ95" s="150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2"/>
      <c r="FC95" s="24"/>
      <c r="FD95" s="24"/>
      <c r="FE95" s="24"/>
      <c r="FF95" s="24"/>
    </row>
    <row r="96" spans="1:194" ht="18.75" customHeight="1">
      <c r="A96" s="253"/>
      <c r="B96" s="254"/>
      <c r="C96" s="254"/>
      <c r="D96" s="254"/>
      <c r="E96" s="254"/>
      <c r="F96" s="254"/>
      <c r="G96" s="255"/>
      <c r="H96" s="256" t="s">
        <v>79</v>
      </c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116">
        <v>95</v>
      </c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>
        <v>94</v>
      </c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>
        <v>94</v>
      </c>
      <c r="BZ96" s="116"/>
      <c r="CA96" s="116"/>
      <c r="CB96" s="116"/>
      <c r="CC96" s="116"/>
      <c r="CD96" s="116">
        <v>94</v>
      </c>
      <c r="CE96" s="116"/>
      <c r="CF96" s="116"/>
      <c r="CG96" s="116"/>
      <c r="CH96" s="116"/>
      <c r="CI96" s="116"/>
      <c r="CJ96" s="116"/>
      <c r="CK96" s="116"/>
      <c r="CL96" s="150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2"/>
      <c r="DB96" s="150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2"/>
      <c r="DR96" s="117"/>
      <c r="DS96" s="117"/>
      <c r="DT96" s="117"/>
      <c r="DU96" s="117"/>
      <c r="DV96" s="117"/>
      <c r="DW96" s="117"/>
      <c r="DX96" s="117"/>
      <c r="DY96" s="117"/>
      <c r="DZ96" s="117"/>
      <c r="EA96" s="117"/>
      <c r="EB96" s="117"/>
      <c r="EC96" s="117"/>
      <c r="ED96" s="117"/>
      <c r="EE96" s="117"/>
      <c r="EF96" s="117"/>
      <c r="EG96" s="117"/>
      <c r="EH96" s="117"/>
      <c r="EI96" s="264"/>
      <c r="EJ96" s="150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2"/>
      <c r="FC96" s="24"/>
      <c r="FD96" s="24"/>
      <c r="FE96" s="24"/>
      <c r="FF96" s="24"/>
    </row>
    <row r="97" spans="1:201" ht="12" customHeight="1">
      <c r="A97" s="30"/>
      <c r="B97" s="30"/>
      <c r="C97" s="31"/>
    </row>
    <row r="98" spans="1:201" ht="45.75" customHeight="1">
      <c r="A98" s="257" t="s">
        <v>144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9"/>
      <c r="M98" s="257" t="s">
        <v>145</v>
      </c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9"/>
      <c r="Y98" s="257" t="s">
        <v>146</v>
      </c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9"/>
      <c r="AO98" s="116" t="s">
        <v>147</v>
      </c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 t="s">
        <v>148</v>
      </c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257" t="s">
        <v>98</v>
      </c>
      <c r="CF98" s="258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  <c r="CU98" s="258"/>
      <c r="CV98" s="259"/>
      <c r="GG98" s="115"/>
      <c r="GH98" s="115"/>
      <c r="GI98" s="115"/>
      <c r="GJ98" s="115"/>
      <c r="GK98" s="115"/>
      <c r="GL98" s="115"/>
      <c r="GM98" s="115"/>
      <c r="GN98" s="115"/>
      <c r="GO98" s="115"/>
      <c r="GP98" s="115"/>
      <c r="GQ98" s="115"/>
      <c r="GR98" s="115"/>
      <c r="GS98" s="115"/>
    </row>
    <row r="99" spans="1:201" ht="16.5" customHeight="1">
      <c r="A99" s="116">
        <f>A100+A101</f>
        <v>0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7">
        <f>M100+M101</f>
        <v>0</v>
      </c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>
        <f>Y100+Y101</f>
        <v>0</v>
      </c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8">
        <f>AO100+AO101</f>
        <v>0</v>
      </c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>
        <f>BJ100+BJ101</f>
        <v>0</v>
      </c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7">
        <f>CE100+CE101</f>
        <v>143.25</v>
      </c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</row>
    <row r="100" spans="1:201" ht="16.5" customHeight="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7">
        <f>(AK95+BC95+BY95+CD95+CL95+DB95+DR95+EJ95+A100+M100+Y100+AO100+BJ100)/4</f>
        <v>49</v>
      </c>
      <c r="CF100" s="116" t="e">
        <f>(#REF!+#REF!+#REF!+#REF!+O95+AE95+AW95+#REF!+#REF!+#REF!+#REF!)/11</f>
        <v>#REF!</v>
      </c>
      <c r="CG100" s="116" t="e">
        <f>(#REF!+#REF!+#REF!+#REF!+P95+AF95+AX95+#REF!+#REF!+#REF!+#REF!)/11</f>
        <v>#REF!</v>
      </c>
      <c r="CH100" s="116" t="e">
        <f>(#REF!+#REF!+#REF!+A95+Q95+AG95+AY95+#REF!+#REF!+#REF!+#REF!)/11</f>
        <v>#REF!</v>
      </c>
      <c r="CI100" s="116" t="e">
        <f>(#REF!+#REF!+#REF!+B95+R95+AH95+AZ95+#REF!+#REF!+#REF!+#REF!)/11</f>
        <v>#REF!</v>
      </c>
      <c r="CJ100" s="116" t="e">
        <f>(#REF!+#REF!+#REF!+C95+S95+AI95+BA95+#REF!+#REF!+#REF!+#REF!)/11</f>
        <v>#REF!</v>
      </c>
      <c r="CK100" s="116" t="e">
        <f>(#REF!+#REF!+#REF!+D95+T95+AJ95+BB95+#REF!+#REF!+#REF!+#REF!)/11</f>
        <v>#REF!</v>
      </c>
      <c r="CL100" s="116" t="e">
        <f>(#REF!+#REF!+#REF!+E95+U95+AK95+BC95+#REF!+#REF!+#REF!+#REF!)/11</f>
        <v>#REF!</v>
      </c>
      <c r="CM100" s="116" t="e">
        <f>(#REF!+#REF!+#REF!+F95+V95+AL95+BD95+#REF!+#REF!+#REF!+#REF!)/11</f>
        <v>#REF!</v>
      </c>
      <c r="CN100" s="116" t="e">
        <f>(#REF!+#REF!+#REF!+G95+W95+AM95+BE95+#REF!+#REF!+#REF!+#REF!)/11</f>
        <v>#REF!</v>
      </c>
      <c r="CO100" s="116" t="e">
        <f>(#REF!+#REF!+#REF!+H95+X95+AN95+BF95+#REF!+#REF!+#REF!+#REF!)/11</f>
        <v>#REF!</v>
      </c>
      <c r="CP100" s="116" t="e">
        <f>(#REF!+#REF!+A95+I95+Y95+AO95+BG95+#REF!+#REF!+#REF!+#REF!)/11</f>
        <v>#REF!</v>
      </c>
      <c r="CQ100" s="116" t="e">
        <f>(#REF!+#REF!+B95+J95+Z95+AP95+BH95+#REF!+#REF!+#REF!+#REF!)/11</f>
        <v>#REF!</v>
      </c>
      <c r="CR100" s="116" t="e">
        <f>(#REF!+#REF!+C95+K95+AA95+AQ95+BI95+#REF!+#REF!+#REF!+#REF!)/11</f>
        <v>#REF!</v>
      </c>
      <c r="CS100" s="116" t="e">
        <f>(#REF!+#REF!+D95+L95+AB95+AR95+BJ95+#REF!+#REF!+#REF!+#REF!)/11</f>
        <v>#REF!</v>
      </c>
      <c r="CT100" s="116" t="e">
        <f>(#REF!+#REF!+E95+M95+AC95+AS95+BK95+#REF!+#REF!+#REF!+#REF!)/11</f>
        <v>#REF!</v>
      </c>
      <c r="CU100" s="116" t="e">
        <f>(#REF!+A95+F95+N95+AD95+AT95+BL95+#REF!+#REF!+#REF!+#REF!)/11</f>
        <v>#REF!</v>
      </c>
      <c r="CV100" s="116" t="e">
        <f>(#REF!+B95+G95+O95+AE95+AU95+BM95+#REF!+#REF!+#REF!+#REF!)/11</f>
        <v>#REF!</v>
      </c>
      <c r="FS100" s="106"/>
    </row>
    <row r="101" spans="1:201" ht="16.5" customHeight="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7">
        <f>(AK96+BC96+BY96+CD96+CL96+DB96+DR96+EJ96+A101+M101+Y101+AO101+BJ101)/4</f>
        <v>94.25</v>
      </c>
      <c r="CF101" s="116" t="e">
        <f>(#REF!+#REF!+#REF!+#REF!+O96+AE96+AW96+#REF!+#REF!+#REF!+#REF!)/11</f>
        <v>#REF!</v>
      </c>
      <c r="CG101" s="116" t="e">
        <f>(#REF!+#REF!+#REF!+#REF!+P96+AF96+AX96+#REF!+#REF!+#REF!+#REF!)/11</f>
        <v>#REF!</v>
      </c>
      <c r="CH101" s="116" t="e">
        <f>(#REF!+#REF!+#REF!+A96+Q96+AG96+AY96+#REF!+#REF!+#REF!+#REF!)/11</f>
        <v>#REF!</v>
      </c>
      <c r="CI101" s="116" t="e">
        <f>(#REF!+#REF!+#REF!+B96+R96+AH96+AZ96+#REF!+#REF!+#REF!+#REF!)/11</f>
        <v>#REF!</v>
      </c>
      <c r="CJ101" s="116" t="e">
        <f>(#REF!+#REF!+#REF!+C96+S96+AI96+BA96+#REF!+#REF!+#REF!+#REF!)/11</f>
        <v>#REF!</v>
      </c>
      <c r="CK101" s="116" t="e">
        <f>(#REF!+#REF!+#REF!+D96+T96+AJ96+BB96+#REF!+#REF!+#REF!+#REF!)/11</f>
        <v>#REF!</v>
      </c>
      <c r="CL101" s="116" t="e">
        <f>(#REF!+#REF!+#REF!+E96+U96+AK96+BC96+#REF!+#REF!+#REF!+#REF!)/11</f>
        <v>#REF!</v>
      </c>
      <c r="CM101" s="116" t="e">
        <f>(#REF!+#REF!+#REF!+F96+V96+AL96+BD96+#REF!+#REF!+#REF!+#REF!)/11</f>
        <v>#REF!</v>
      </c>
      <c r="CN101" s="116" t="e">
        <f>(#REF!+#REF!+#REF!+G96+W96+AM96+BE96+#REF!+#REF!+#REF!+#REF!)/11</f>
        <v>#REF!</v>
      </c>
      <c r="CO101" s="116" t="e">
        <f>(#REF!+#REF!+#REF!+H96+X96+AN96+BF96+#REF!+#REF!+#REF!+#REF!)/11</f>
        <v>#REF!</v>
      </c>
      <c r="CP101" s="116" t="e">
        <f>(#REF!+#REF!+A96+I96+Y96+AO96+BG96+#REF!+#REF!+#REF!+#REF!)/11</f>
        <v>#REF!</v>
      </c>
      <c r="CQ101" s="116" t="e">
        <f>(#REF!+#REF!+B96+J96+Z96+AP96+BH96+#REF!+#REF!+#REF!+#REF!)/11</f>
        <v>#REF!</v>
      </c>
      <c r="CR101" s="116" t="e">
        <f>(#REF!+#REF!+C96+K96+AA96+AQ96+BI96+#REF!+#REF!+#REF!+#REF!)/11</f>
        <v>#REF!</v>
      </c>
      <c r="CS101" s="116" t="e">
        <f>(#REF!+#REF!+D96+L96+AB96+AR96+BJ96+#REF!+#REF!+#REF!+#REF!)/11</f>
        <v>#REF!</v>
      </c>
      <c r="CT101" s="116" t="e">
        <f>(#REF!+#REF!+E96+M96+AC96+AS96+BK96+#REF!+#REF!+#REF!+#REF!)/11</f>
        <v>#REF!</v>
      </c>
      <c r="CU101" s="116" t="e">
        <f>(#REF!+A96+F96+N96+AD96+AT96+BL96+#REF!+#REF!+#REF!+#REF!)/11</f>
        <v>#REF!</v>
      </c>
      <c r="CV101" s="116" t="e">
        <f>(#REF!+B96+G96+O96+AE96+AU96+BM96+#REF!+#REF!+#REF!+#REF!)/11</f>
        <v>#REF!</v>
      </c>
      <c r="FS101" s="106"/>
    </row>
    <row r="102" spans="1:201" ht="18.75" customHeight="1">
      <c r="A102" s="25"/>
      <c r="B102" s="25"/>
      <c r="C102" s="25"/>
      <c r="D102" s="25"/>
      <c r="E102" s="25"/>
      <c r="F102" s="25"/>
      <c r="G102" s="25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39"/>
      <c r="FQ102" s="39"/>
      <c r="FR102" s="39"/>
      <c r="FS102" s="39"/>
      <c r="FT102" s="39"/>
      <c r="FU102" s="24"/>
      <c r="FV102" s="24"/>
      <c r="FW102" s="24"/>
      <c r="FX102" s="24"/>
    </row>
    <row r="103" spans="1:201" ht="18.75" customHeight="1">
      <c r="A103" s="25"/>
      <c r="B103" s="25"/>
      <c r="C103" s="25"/>
      <c r="D103" s="25"/>
      <c r="E103" s="25"/>
      <c r="F103" s="25"/>
      <c r="G103" s="25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39"/>
      <c r="FQ103" s="39"/>
      <c r="FR103" s="39"/>
      <c r="FS103" s="39"/>
      <c r="FT103" s="39"/>
      <c r="FU103" s="24"/>
      <c r="FV103" s="24"/>
      <c r="FW103" s="24"/>
      <c r="FX103" s="24"/>
    </row>
    <row r="104" spans="1:201" s="27" customFormat="1" ht="15.75">
      <c r="A104" s="3" t="s">
        <v>80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119" t="s">
        <v>90</v>
      </c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3"/>
      <c r="BV104" s="3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S104" s="3"/>
      <c r="CT104" s="3"/>
      <c r="CU104" s="119" t="s">
        <v>91</v>
      </c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19"/>
      <c r="DV104" s="119"/>
      <c r="DW104" s="119"/>
      <c r="DX104" s="119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</row>
    <row r="105" spans="1:201" s="29" customFormat="1" ht="13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120" t="s">
        <v>81</v>
      </c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34"/>
      <c r="BV105" s="34"/>
      <c r="BX105" s="120" t="s">
        <v>82</v>
      </c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S105" s="34"/>
      <c r="CT105" s="34"/>
      <c r="CU105" s="120" t="s">
        <v>83</v>
      </c>
      <c r="CV105" s="120"/>
      <c r="CW105" s="120"/>
      <c r="CX105" s="120"/>
      <c r="CY105" s="120"/>
      <c r="CZ105" s="120"/>
      <c r="DA105" s="120"/>
      <c r="DB105" s="120"/>
      <c r="DC105" s="120"/>
      <c r="DD105" s="120"/>
      <c r="DE105" s="120"/>
      <c r="DF105" s="120"/>
      <c r="DG105" s="120"/>
      <c r="DH105" s="120"/>
      <c r="DI105" s="120"/>
      <c r="DJ105" s="120"/>
      <c r="DK105" s="120"/>
      <c r="DL105" s="120"/>
      <c r="DM105" s="120"/>
      <c r="DN105" s="120"/>
      <c r="DO105" s="120"/>
      <c r="DP105" s="120"/>
      <c r="DQ105" s="120"/>
      <c r="DR105" s="120"/>
      <c r="DS105" s="120"/>
      <c r="DT105" s="120"/>
      <c r="DU105" s="120"/>
      <c r="DV105" s="120"/>
      <c r="DW105" s="120"/>
      <c r="DX105" s="120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</row>
    <row r="106" spans="1:201" s="29" customFormat="1" ht="13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X106" s="34" t="s">
        <v>84</v>
      </c>
      <c r="BY106" s="34" t="s">
        <v>85</v>
      </c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</row>
    <row r="107" spans="1:201" s="27" customFormat="1" ht="27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</row>
    <row r="108" spans="1:201" s="29" customFormat="1" ht="13.5" customHeight="1">
      <c r="A108" s="3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</row>
    <row r="109" spans="1:201" ht="15.75">
      <c r="A109" s="111" t="s">
        <v>3</v>
      </c>
      <c r="B109" s="111"/>
      <c r="C109" s="112" t="s">
        <v>113</v>
      </c>
      <c r="D109" s="112"/>
      <c r="E109" s="112"/>
      <c r="F109" s="112"/>
      <c r="G109" s="113" t="s">
        <v>3</v>
      </c>
      <c r="H109" s="113"/>
      <c r="I109" s="12"/>
      <c r="J109" s="112" t="s">
        <v>109</v>
      </c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F109" s="111">
        <v>20</v>
      </c>
      <c r="AG109" s="111"/>
      <c r="AH109" s="111"/>
      <c r="AI109" s="111"/>
      <c r="AJ109" s="111"/>
      <c r="AK109" s="111"/>
      <c r="AL109" s="111"/>
      <c r="AM109" s="111"/>
      <c r="AN109" s="111"/>
      <c r="AO109" s="114" t="s">
        <v>136</v>
      </c>
      <c r="AP109" s="114"/>
      <c r="AQ109" s="114"/>
      <c r="AR109" s="114"/>
      <c r="AS109" s="32" t="s">
        <v>4</v>
      </c>
      <c r="AT109" s="12"/>
      <c r="AU109" s="12"/>
    </row>
  </sheetData>
  <mergeCells count="419">
    <mergeCell ref="A101:L101"/>
    <mergeCell ref="M101:X101"/>
    <mergeCell ref="Y101:AN101"/>
    <mergeCell ref="AO101:BI101"/>
    <mergeCell ref="BJ101:CD101"/>
    <mergeCell ref="CE101:CV101"/>
    <mergeCell ref="A95:G95"/>
    <mergeCell ref="H95:AJ95"/>
    <mergeCell ref="AK95:BB95"/>
    <mergeCell ref="BC95:BX95"/>
    <mergeCell ref="BY95:CC95"/>
    <mergeCell ref="CD95:CK95"/>
    <mergeCell ref="CL95:DA95"/>
    <mergeCell ref="A96:G96"/>
    <mergeCell ref="H96:AJ96"/>
    <mergeCell ref="AK96:BB96"/>
    <mergeCell ref="BC96:BX96"/>
    <mergeCell ref="BY96:CC96"/>
    <mergeCell ref="CD96:CK96"/>
    <mergeCell ref="CL96:DA96"/>
    <mergeCell ref="A98:L98"/>
    <mergeCell ref="M98:X98"/>
    <mergeCell ref="Y98:AN98"/>
    <mergeCell ref="AO98:BI98"/>
    <mergeCell ref="BJ98:CD98"/>
    <mergeCell ref="CE98:CV98"/>
    <mergeCell ref="DB96:DQ96"/>
    <mergeCell ref="DR96:EI96"/>
    <mergeCell ref="EJ93:FB93"/>
    <mergeCell ref="EJ94:FB94"/>
    <mergeCell ref="EJ95:FB95"/>
    <mergeCell ref="EJ96:FB96"/>
    <mergeCell ref="DB95:DQ95"/>
    <mergeCell ref="DR95:EI95"/>
    <mergeCell ref="A89:AI89"/>
    <mergeCell ref="EL82:EU82"/>
    <mergeCell ref="AJ87:CH87"/>
    <mergeCell ref="AJ88:CH88"/>
    <mergeCell ref="AJ89:CH89"/>
    <mergeCell ref="A94:G94"/>
    <mergeCell ref="H94:AJ94"/>
    <mergeCell ref="AK94:BB94"/>
    <mergeCell ref="BC94:BX94"/>
    <mergeCell ref="BY94:CC94"/>
    <mergeCell ref="CD94:CK94"/>
    <mergeCell ref="CL94:DA94"/>
    <mergeCell ref="DB94:DQ94"/>
    <mergeCell ref="DR94:EI94"/>
    <mergeCell ref="BY93:CC93"/>
    <mergeCell ref="CD93:CK93"/>
    <mergeCell ref="CL93:DA93"/>
    <mergeCell ref="DB93:DQ93"/>
    <mergeCell ref="DR93:EI93"/>
    <mergeCell ref="CI88:DY88"/>
    <mergeCell ref="DI82:DQ82"/>
    <mergeCell ref="DR82:EA82"/>
    <mergeCell ref="EB82:EK82"/>
    <mergeCell ref="CI89:DY89"/>
    <mergeCell ref="DZ89:FE89"/>
    <mergeCell ref="DZ88:FE88"/>
    <mergeCell ref="A58:BU58"/>
    <mergeCell ref="BV58:CE58"/>
    <mergeCell ref="EV78:FE78"/>
    <mergeCell ref="EV82:FE82"/>
    <mergeCell ref="EV81:FE81"/>
    <mergeCell ref="A81:M81"/>
    <mergeCell ref="N81:Y81"/>
    <mergeCell ref="EL81:EU81"/>
    <mergeCell ref="CX82:DH82"/>
    <mergeCell ref="A78:M78"/>
    <mergeCell ref="N78:Y78"/>
    <mergeCell ref="Z78:AK78"/>
    <mergeCell ref="AL78:AW78"/>
    <mergeCell ref="AX78:BI78"/>
    <mergeCell ref="BJ78:BU78"/>
    <mergeCell ref="BV78:CE78"/>
    <mergeCell ref="CF78:CO78"/>
    <mergeCell ref="CP78:CW78"/>
    <mergeCell ref="CF58:CO58"/>
    <mergeCell ref="CP58:CW58"/>
    <mergeCell ref="CX58:DH58"/>
    <mergeCell ref="DI58:DQ58"/>
    <mergeCell ref="CK1:FE1"/>
    <mergeCell ref="BA3:DE3"/>
    <mergeCell ref="BA4:DE4"/>
    <mergeCell ref="DF4:EB4"/>
    <mergeCell ref="BA5:DE5"/>
    <mergeCell ref="BA6:DE6"/>
    <mergeCell ref="A11:DV11"/>
    <mergeCell ref="A12:DV12"/>
    <mergeCell ref="A22:FE22"/>
    <mergeCell ref="BD17:DV17"/>
    <mergeCell ref="ED17:EQ18"/>
    <mergeCell ref="ES17:FE18"/>
    <mergeCell ref="BD18:DV18"/>
    <mergeCell ref="S19:DV19"/>
    <mergeCell ref="ES19:FE19"/>
    <mergeCell ref="CE24:CJ24"/>
    <mergeCell ref="A26:AU26"/>
    <mergeCell ref="AV26:DI26"/>
    <mergeCell ref="ES26:FE28"/>
    <mergeCell ref="A27:DI27"/>
    <mergeCell ref="A28:BF28"/>
    <mergeCell ref="BG28:DI28"/>
    <mergeCell ref="BN7:BR7"/>
    <mergeCell ref="BS7:BT7"/>
    <mergeCell ref="BV7:CL7"/>
    <mergeCell ref="CM7:CQ7"/>
    <mergeCell ref="CR7:CU7"/>
    <mergeCell ref="ES9:FE9"/>
    <mergeCell ref="S20:DV20"/>
    <mergeCell ref="A10:CY10"/>
    <mergeCell ref="CZ10:DV10"/>
    <mergeCell ref="ES10:FE12"/>
    <mergeCell ref="ES13:FE14"/>
    <mergeCell ref="A14:DV14"/>
    <mergeCell ref="A15:DV15"/>
    <mergeCell ref="ES15:FE15"/>
    <mergeCell ref="A16:BC16"/>
    <mergeCell ref="BD16:DV16"/>
    <mergeCell ref="ES16:FE16"/>
    <mergeCell ref="A29:DI29"/>
    <mergeCell ref="A30:DI30"/>
    <mergeCell ref="A35:O38"/>
    <mergeCell ref="P35:AY38"/>
    <mergeCell ref="AZ35:BW38"/>
    <mergeCell ref="BX35:FE35"/>
    <mergeCell ref="BX36:CH38"/>
    <mergeCell ref="CI36:DA36"/>
    <mergeCell ref="DB36:DM38"/>
    <mergeCell ref="DN36:DX38"/>
    <mergeCell ref="DY36:EI38"/>
    <mergeCell ref="EJ36:ET38"/>
    <mergeCell ref="EU36:FE38"/>
    <mergeCell ref="CI37:CS38"/>
    <mergeCell ref="CT37:DA38"/>
    <mergeCell ref="A39:O39"/>
    <mergeCell ref="P39:AA39"/>
    <mergeCell ref="AB39:AM39"/>
    <mergeCell ref="AN39:AY39"/>
    <mergeCell ref="AZ39:BK39"/>
    <mergeCell ref="DY39:EI39"/>
    <mergeCell ref="EJ39:ET39"/>
    <mergeCell ref="EU39:FE39"/>
    <mergeCell ref="A40:O43"/>
    <mergeCell ref="P40:AA43"/>
    <mergeCell ref="AB40:AM43"/>
    <mergeCell ref="AN40:AY43"/>
    <mergeCell ref="AZ40:BK43"/>
    <mergeCell ref="BL40:BW43"/>
    <mergeCell ref="BX40:CH40"/>
    <mergeCell ref="BL39:BW39"/>
    <mergeCell ref="BX39:CH39"/>
    <mergeCell ref="CI39:CS39"/>
    <mergeCell ref="CT39:DA39"/>
    <mergeCell ref="DB39:DM39"/>
    <mergeCell ref="DN39:DX39"/>
    <mergeCell ref="EU40:FE40"/>
    <mergeCell ref="BX41:CH41"/>
    <mergeCell ref="CI41:CS41"/>
    <mergeCell ref="CT41:DA41"/>
    <mergeCell ref="DB41:DM41"/>
    <mergeCell ref="DN41:DX41"/>
    <mergeCell ref="DY41:EI41"/>
    <mergeCell ref="EJ41:ET41"/>
    <mergeCell ref="EU41:FE41"/>
    <mergeCell ref="CI40:CS40"/>
    <mergeCell ref="CT40:DA40"/>
    <mergeCell ref="DB40:DM40"/>
    <mergeCell ref="DN40:DX40"/>
    <mergeCell ref="DY40:EI40"/>
    <mergeCell ref="EJ40:ET40"/>
    <mergeCell ref="A44:O47"/>
    <mergeCell ref="P44:AA47"/>
    <mergeCell ref="AB44:AM47"/>
    <mergeCell ref="AN44:AY47"/>
    <mergeCell ref="AZ44:BK47"/>
    <mergeCell ref="BL44:BW47"/>
    <mergeCell ref="EJ42:ET42"/>
    <mergeCell ref="EU42:FE42"/>
    <mergeCell ref="BX43:CH43"/>
    <mergeCell ref="CI43:CS43"/>
    <mergeCell ref="CT43:DA43"/>
    <mergeCell ref="DB43:DM43"/>
    <mergeCell ref="DN43:DX43"/>
    <mergeCell ref="DY43:EI43"/>
    <mergeCell ref="EJ43:ET43"/>
    <mergeCell ref="EU43:FE43"/>
    <mergeCell ref="BX42:CH42"/>
    <mergeCell ref="CI42:CS42"/>
    <mergeCell ref="CT42:DA42"/>
    <mergeCell ref="DB42:DM42"/>
    <mergeCell ref="DN42:DX42"/>
    <mergeCell ref="DY42:EI42"/>
    <mergeCell ref="EJ44:ET44"/>
    <mergeCell ref="EU44:FE44"/>
    <mergeCell ref="BX45:CH45"/>
    <mergeCell ref="CI45:CS45"/>
    <mergeCell ref="CT45:DA45"/>
    <mergeCell ref="DB45:DM45"/>
    <mergeCell ref="DN45:DX45"/>
    <mergeCell ref="DY45:EI45"/>
    <mergeCell ref="EJ45:ET45"/>
    <mergeCell ref="EU45:FE45"/>
    <mergeCell ref="BX44:CH44"/>
    <mergeCell ref="CI44:CS44"/>
    <mergeCell ref="CT44:DA44"/>
    <mergeCell ref="DB44:DM44"/>
    <mergeCell ref="DN44:DX44"/>
    <mergeCell ref="DY44:EI44"/>
    <mergeCell ref="EJ46:ET46"/>
    <mergeCell ref="EU46:FE46"/>
    <mergeCell ref="BX47:CH47"/>
    <mergeCell ref="CI47:CS47"/>
    <mergeCell ref="CT47:DA47"/>
    <mergeCell ref="DB47:DM47"/>
    <mergeCell ref="DN47:DX47"/>
    <mergeCell ref="DY47:EI47"/>
    <mergeCell ref="EJ47:ET47"/>
    <mergeCell ref="EU47:FE47"/>
    <mergeCell ref="BX46:CH46"/>
    <mergeCell ref="CI46:CS46"/>
    <mergeCell ref="CT46:DA46"/>
    <mergeCell ref="DB46:DM46"/>
    <mergeCell ref="DN46:DX46"/>
    <mergeCell ref="DY46:EI46"/>
    <mergeCell ref="EV57:FE57"/>
    <mergeCell ref="CF53:CO54"/>
    <mergeCell ref="CP53:CW54"/>
    <mergeCell ref="A55:M55"/>
    <mergeCell ref="N55:Y55"/>
    <mergeCell ref="Z55:AK55"/>
    <mergeCell ref="AL55:AW55"/>
    <mergeCell ref="AX55:BI55"/>
    <mergeCell ref="BJ55:BU55"/>
    <mergeCell ref="A51:M54"/>
    <mergeCell ref="N51:AW54"/>
    <mergeCell ref="AX51:BU54"/>
    <mergeCell ref="BV51:EU51"/>
    <mergeCell ref="EB55:EK55"/>
    <mergeCell ref="EL55:EU55"/>
    <mergeCell ref="EV51:FE54"/>
    <mergeCell ref="BV52:CE54"/>
    <mergeCell ref="CF52:CW52"/>
    <mergeCell ref="CX52:DH54"/>
    <mergeCell ref="DI52:DQ54"/>
    <mergeCell ref="DR52:EA54"/>
    <mergeCell ref="EB52:EK54"/>
    <mergeCell ref="EL52:EU54"/>
    <mergeCell ref="CF56:CO56"/>
    <mergeCell ref="EV55:FE55"/>
    <mergeCell ref="A56:M56"/>
    <mergeCell ref="N56:Y56"/>
    <mergeCell ref="Z56:AK56"/>
    <mergeCell ref="AL56:AW56"/>
    <mergeCell ref="AX56:BI56"/>
    <mergeCell ref="BJ56:BU56"/>
    <mergeCell ref="BV56:CE56"/>
    <mergeCell ref="BV55:CE55"/>
    <mergeCell ref="CF55:CO55"/>
    <mergeCell ref="CP55:CW55"/>
    <mergeCell ref="CX55:DH55"/>
    <mergeCell ref="DI55:DQ55"/>
    <mergeCell ref="DR55:EA55"/>
    <mergeCell ref="EL56:EU56"/>
    <mergeCell ref="EV56:FE56"/>
    <mergeCell ref="CP56:CW56"/>
    <mergeCell ref="CX56:DH56"/>
    <mergeCell ref="DI56:DQ56"/>
    <mergeCell ref="DR56:EA56"/>
    <mergeCell ref="EB56:EK56"/>
    <mergeCell ref="DR58:EA58"/>
    <mergeCell ref="EB58:EK58"/>
    <mergeCell ref="EL58:EU58"/>
    <mergeCell ref="CP57:CW57"/>
    <mergeCell ref="CX57:DH57"/>
    <mergeCell ref="DI57:DQ57"/>
    <mergeCell ref="DR57:EA57"/>
    <mergeCell ref="EB57:EK57"/>
    <mergeCell ref="EL57:EU57"/>
    <mergeCell ref="CF57:CO57"/>
    <mergeCell ref="A57:M57"/>
    <mergeCell ref="N57:Y57"/>
    <mergeCell ref="Z57:AK57"/>
    <mergeCell ref="AL57:AW57"/>
    <mergeCell ref="AX57:BI57"/>
    <mergeCell ref="BJ57:BU57"/>
    <mergeCell ref="BV57:CE57"/>
    <mergeCell ref="EV79:FE79"/>
    <mergeCell ref="A66:DI66"/>
    <mergeCell ref="A67:DI67"/>
    <mergeCell ref="A73:M76"/>
    <mergeCell ref="N73:AW76"/>
    <mergeCell ref="AX73:BU76"/>
    <mergeCell ref="BV73:EU73"/>
    <mergeCell ref="EV58:FE58"/>
    <mergeCell ref="CE61:CJ61"/>
    <mergeCell ref="A63:AU63"/>
    <mergeCell ref="AV63:DI63"/>
    <mergeCell ref="ES63:FE65"/>
    <mergeCell ref="A64:DI64"/>
    <mergeCell ref="A65:BF65"/>
    <mergeCell ref="BG65:DI65"/>
    <mergeCell ref="EV73:FE76"/>
    <mergeCell ref="BV74:CE76"/>
    <mergeCell ref="CF74:CW74"/>
    <mergeCell ref="CX74:DH76"/>
    <mergeCell ref="DI74:DQ76"/>
    <mergeCell ref="DR74:EA76"/>
    <mergeCell ref="EB74:EK76"/>
    <mergeCell ref="EL74:EU76"/>
    <mergeCell ref="CF75:CO76"/>
    <mergeCell ref="CF79:CO79"/>
    <mergeCell ref="EB77:EK77"/>
    <mergeCell ref="EL77:EU77"/>
    <mergeCell ref="DR79:EA79"/>
    <mergeCell ref="EB79:EK79"/>
    <mergeCell ref="CX78:DH78"/>
    <mergeCell ref="DI78:DQ78"/>
    <mergeCell ref="DR78:EA78"/>
    <mergeCell ref="EB78:EK78"/>
    <mergeCell ref="EL78:EU78"/>
    <mergeCell ref="CP75:CW76"/>
    <mergeCell ref="EV77:FE77"/>
    <mergeCell ref="A79:M79"/>
    <mergeCell ref="N79:Y79"/>
    <mergeCell ref="Z79:AK79"/>
    <mergeCell ref="AL79:AW79"/>
    <mergeCell ref="AX79:BI79"/>
    <mergeCell ref="BJ79:BU79"/>
    <mergeCell ref="BV79:CE79"/>
    <mergeCell ref="BV77:CE77"/>
    <mergeCell ref="CF77:CO77"/>
    <mergeCell ref="CP77:CW77"/>
    <mergeCell ref="CX77:DH77"/>
    <mergeCell ref="DI77:DQ77"/>
    <mergeCell ref="DR77:EA77"/>
    <mergeCell ref="A77:M77"/>
    <mergeCell ref="N77:Y77"/>
    <mergeCell ref="Z77:AK77"/>
    <mergeCell ref="AL77:AW77"/>
    <mergeCell ref="AX77:BI77"/>
    <mergeCell ref="BJ77:BU77"/>
    <mergeCell ref="EL79:EU79"/>
    <mergeCell ref="CP79:CW79"/>
    <mergeCell ref="CX79:DH79"/>
    <mergeCell ref="DI79:DQ79"/>
    <mergeCell ref="EL80:EU80"/>
    <mergeCell ref="BV82:CE82"/>
    <mergeCell ref="CF82:CO82"/>
    <mergeCell ref="CP82:CW82"/>
    <mergeCell ref="A90:AI90"/>
    <mergeCell ref="CI90:DY90"/>
    <mergeCell ref="A84:FE84"/>
    <mergeCell ref="EV80:FE80"/>
    <mergeCell ref="A82:BU82"/>
    <mergeCell ref="DZ90:FE90"/>
    <mergeCell ref="Z81:AK81"/>
    <mergeCell ref="AL81:AW81"/>
    <mergeCell ref="AX81:BI81"/>
    <mergeCell ref="BJ81:BU81"/>
    <mergeCell ref="BV81:CE81"/>
    <mergeCell ref="CF81:CO81"/>
    <mergeCell ref="CP81:CW81"/>
    <mergeCell ref="CX81:DH81"/>
    <mergeCell ref="DI81:DQ81"/>
    <mergeCell ref="DR81:EA81"/>
    <mergeCell ref="EB81:EK81"/>
    <mergeCell ref="A86:FE86"/>
    <mergeCell ref="A87:AI87"/>
    <mergeCell ref="CI87:DY87"/>
    <mergeCell ref="BX105:CQ105"/>
    <mergeCell ref="CU105:DX105"/>
    <mergeCell ref="CP80:CW80"/>
    <mergeCell ref="CX80:DH80"/>
    <mergeCell ref="DI80:DQ80"/>
    <mergeCell ref="DR80:EA80"/>
    <mergeCell ref="A91:Y91"/>
    <mergeCell ref="Z91:CE91"/>
    <mergeCell ref="CF91:EK91"/>
    <mergeCell ref="A80:M80"/>
    <mergeCell ref="N80:Y80"/>
    <mergeCell ref="Z80:AK80"/>
    <mergeCell ref="AL80:AW80"/>
    <mergeCell ref="AX80:BI80"/>
    <mergeCell ref="BJ80:BU80"/>
    <mergeCell ref="BV80:CE80"/>
    <mergeCell ref="CF80:CO80"/>
    <mergeCell ref="A88:AI88"/>
    <mergeCell ref="EB80:EK80"/>
    <mergeCell ref="DZ87:FE87"/>
    <mergeCell ref="A92:Q92"/>
    <mergeCell ref="A93:AJ93"/>
    <mergeCell ref="AK93:BB93"/>
    <mergeCell ref="BC93:BX93"/>
    <mergeCell ref="AJ90:CH90"/>
    <mergeCell ref="A109:B109"/>
    <mergeCell ref="C109:F109"/>
    <mergeCell ref="G109:H109"/>
    <mergeCell ref="J109:Z109"/>
    <mergeCell ref="AF109:AN109"/>
    <mergeCell ref="AO109:AR109"/>
    <mergeCell ref="GG98:GS98"/>
    <mergeCell ref="A99:L99"/>
    <mergeCell ref="M99:X99"/>
    <mergeCell ref="Y99:AN99"/>
    <mergeCell ref="AO99:BI99"/>
    <mergeCell ref="BJ99:CD99"/>
    <mergeCell ref="CE99:CV99"/>
    <mergeCell ref="A100:L100"/>
    <mergeCell ref="M100:X100"/>
    <mergeCell ref="Y100:AN100"/>
    <mergeCell ref="AO100:BI100"/>
    <mergeCell ref="BJ100:CD100"/>
    <mergeCell ref="CE100:CV100"/>
    <mergeCell ref="AS104:BT104"/>
    <mergeCell ref="BX104:CQ104"/>
    <mergeCell ref="CU104:DX104"/>
    <mergeCell ref="AS105:BT105"/>
  </mergeCells>
  <pageMargins left="0.43307086614173229" right="0.23622047244094491" top="0.39370078740157483" bottom="0.23622047244094491" header="0.19685039370078741" footer="0.15748031496062992"/>
  <pageSetup paperSize="9" scale="60" fitToHeight="2" orientation="portrait" r:id="rId1"/>
  <headerFooter alignWithMargins="0"/>
  <rowBreaks count="2" manualBreakCount="2">
    <brk id="48" max="160" man="1"/>
    <brk id="90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R73"/>
  <sheetViews>
    <sheetView tabSelected="1" view="pageBreakPreview" zoomScaleNormal="100" zoomScaleSheetLayoutView="100" workbookViewId="0">
      <selection activeCell="G80" sqref="G80"/>
    </sheetView>
  </sheetViews>
  <sheetFormatPr defaultRowHeight="15"/>
  <cols>
    <col min="1" max="1" width="5.85546875" style="42" customWidth="1"/>
    <col min="2" max="2" width="14.42578125" style="42" customWidth="1"/>
    <col min="3" max="3" width="24" style="43" customWidth="1"/>
    <col min="4" max="4" width="8.5703125" style="44" customWidth="1"/>
    <col min="5" max="5" width="9" style="44" customWidth="1"/>
    <col min="6" max="6" width="8.5703125" style="44" customWidth="1"/>
    <col min="7" max="7" width="8.85546875" style="44" customWidth="1"/>
    <col min="8" max="8" width="9.140625" style="44" customWidth="1"/>
    <col min="9" max="9" width="9" style="44" customWidth="1"/>
    <col min="10" max="10" width="8.42578125" style="44" customWidth="1"/>
    <col min="11" max="11" width="9.140625" style="44" customWidth="1"/>
    <col min="12" max="12" width="10" style="46" customWidth="1"/>
    <col min="13" max="13" width="9.140625" style="46" customWidth="1"/>
    <col min="14" max="14" width="10" style="46" customWidth="1"/>
    <col min="15" max="15" width="10" style="48" customWidth="1"/>
    <col min="16" max="16" width="13.5703125" style="44" customWidth="1"/>
    <col min="17" max="17" width="12.85546875" bestFit="1" customWidth="1"/>
    <col min="257" max="257" width="5.85546875" customWidth="1"/>
    <col min="258" max="258" width="14.42578125" customWidth="1"/>
    <col min="259" max="259" width="21.5703125" customWidth="1"/>
    <col min="260" max="260" width="8.5703125" customWidth="1"/>
    <col min="261" max="261" width="9" customWidth="1"/>
    <col min="262" max="262" width="8.5703125" customWidth="1"/>
    <col min="263" max="263" width="8.85546875" customWidth="1"/>
    <col min="264" max="264" width="9.140625" customWidth="1"/>
    <col min="265" max="265" width="9" customWidth="1"/>
    <col min="266" max="266" width="8.42578125" customWidth="1"/>
    <col min="267" max="267" width="9.140625" customWidth="1"/>
    <col min="268" max="268" width="10" customWidth="1"/>
    <col min="269" max="269" width="9.140625" customWidth="1"/>
    <col min="270" max="271" width="10" customWidth="1"/>
    <col min="272" max="272" width="10.85546875" customWidth="1"/>
    <col min="273" max="273" width="12.85546875" bestFit="1" customWidth="1"/>
    <col min="513" max="513" width="5.85546875" customWidth="1"/>
    <col min="514" max="514" width="14.42578125" customWidth="1"/>
    <col min="515" max="515" width="21.5703125" customWidth="1"/>
    <col min="516" max="516" width="8.5703125" customWidth="1"/>
    <col min="517" max="517" width="9" customWidth="1"/>
    <col min="518" max="518" width="8.5703125" customWidth="1"/>
    <col min="519" max="519" width="8.85546875" customWidth="1"/>
    <col min="520" max="520" width="9.140625" customWidth="1"/>
    <col min="521" max="521" width="9" customWidth="1"/>
    <col min="522" max="522" width="8.42578125" customWidth="1"/>
    <col min="523" max="523" width="9.140625" customWidth="1"/>
    <col min="524" max="524" width="10" customWidth="1"/>
    <col min="525" max="525" width="9.140625" customWidth="1"/>
    <col min="526" max="527" width="10" customWidth="1"/>
    <col min="528" max="528" width="10.85546875" customWidth="1"/>
    <col min="529" max="529" width="12.85546875" bestFit="1" customWidth="1"/>
    <col min="769" max="769" width="5.85546875" customWidth="1"/>
    <col min="770" max="770" width="14.42578125" customWidth="1"/>
    <col min="771" max="771" width="21.5703125" customWidth="1"/>
    <col min="772" max="772" width="8.5703125" customWidth="1"/>
    <col min="773" max="773" width="9" customWidth="1"/>
    <col min="774" max="774" width="8.5703125" customWidth="1"/>
    <col min="775" max="775" width="8.85546875" customWidth="1"/>
    <col min="776" max="776" width="9.140625" customWidth="1"/>
    <col min="777" max="777" width="9" customWidth="1"/>
    <col min="778" max="778" width="8.42578125" customWidth="1"/>
    <col min="779" max="779" width="9.140625" customWidth="1"/>
    <col min="780" max="780" width="10" customWidth="1"/>
    <col min="781" max="781" width="9.140625" customWidth="1"/>
    <col min="782" max="783" width="10" customWidth="1"/>
    <col min="784" max="784" width="10.85546875" customWidth="1"/>
    <col min="785" max="785" width="12.85546875" bestFit="1" customWidth="1"/>
    <col min="1025" max="1025" width="5.85546875" customWidth="1"/>
    <col min="1026" max="1026" width="14.42578125" customWidth="1"/>
    <col min="1027" max="1027" width="21.5703125" customWidth="1"/>
    <col min="1028" max="1028" width="8.5703125" customWidth="1"/>
    <col min="1029" max="1029" width="9" customWidth="1"/>
    <col min="1030" max="1030" width="8.5703125" customWidth="1"/>
    <col min="1031" max="1031" width="8.85546875" customWidth="1"/>
    <col min="1032" max="1032" width="9.140625" customWidth="1"/>
    <col min="1033" max="1033" width="9" customWidth="1"/>
    <col min="1034" max="1034" width="8.42578125" customWidth="1"/>
    <col min="1035" max="1035" width="9.140625" customWidth="1"/>
    <col min="1036" max="1036" width="10" customWidth="1"/>
    <col min="1037" max="1037" width="9.140625" customWidth="1"/>
    <col min="1038" max="1039" width="10" customWidth="1"/>
    <col min="1040" max="1040" width="10.85546875" customWidth="1"/>
    <col min="1041" max="1041" width="12.85546875" bestFit="1" customWidth="1"/>
    <col min="1281" max="1281" width="5.85546875" customWidth="1"/>
    <col min="1282" max="1282" width="14.42578125" customWidth="1"/>
    <col min="1283" max="1283" width="21.5703125" customWidth="1"/>
    <col min="1284" max="1284" width="8.5703125" customWidth="1"/>
    <col min="1285" max="1285" width="9" customWidth="1"/>
    <col min="1286" max="1286" width="8.5703125" customWidth="1"/>
    <col min="1287" max="1287" width="8.85546875" customWidth="1"/>
    <col min="1288" max="1288" width="9.140625" customWidth="1"/>
    <col min="1289" max="1289" width="9" customWidth="1"/>
    <col min="1290" max="1290" width="8.42578125" customWidth="1"/>
    <col min="1291" max="1291" width="9.140625" customWidth="1"/>
    <col min="1292" max="1292" width="10" customWidth="1"/>
    <col min="1293" max="1293" width="9.140625" customWidth="1"/>
    <col min="1294" max="1295" width="10" customWidth="1"/>
    <col min="1296" max="1296" width="10.85546875" customWidth="1"/>
    <col min="1297" max="1297" width="12.85546875" bestFit="1" customWidth="1"/>
    <col min="1537" max="1537" width="5.85546875" customWidth="1"/>
    <col min="1538" max="1538" width="14.42578125" customWidth="1"/>
    <col min="1539" max="1539" width="21.5703125" customWidth="1"/>
    <col min="1540" max="1540" width="8.5703125" customWidth="1"/>
    <col min="1541" max="1541" width="9" customWidth="1"/>
    <col min="1542" max="1542" width="8.5703125" customWidth="1"/>
    <col min="1543" max="1543" width="8.85546875" customWidth="1"/>
    <col min="1544" max="1544" width="9.140625" customWidth="1"/>
    <col min="1545" max="1545" width="9" customWidth="1"/>
    <col min="1546" max="1546" width="8.42578125" customWidth="1"/>
    <col min="1547" max="1547" width="9.140625" customWidth="1"/>
    <col min="1548" max="1548" width="10" customWidth="1"/>
    <col min="1549" max="1549" width="9.140625" customWidth="1"/>
    <col min="1550" max="1551" width="10" customWidth="1"/>
    <col min="1552" max="1552" width="10.85546875" customWidth="1"/>
    <col min="1553" max="1553" width="12.85546875" bestFit="1" customWidth="1"/>
    <col min="1793" max="1793" width="5.85546875" customWidth="1"/>
    <col min="1794" max="1794" width="14.42578125" customWidth="1"/>
    <col min="1795" max="1795" width="21.5703125" customWidth="1"/>
    <col min="1796" max="1796" width="8.5703125" customWidth="1"/>
    <col min="1797" max="1797" width="9" customWidth="1"/>
    <col min="1798" max="1798" width="8.5703125" customWidth="1"/>
    <col min="1799" max="1799" width="8.85546875" customWidth="1"/>
    <col min="1800" max="1800" width="9.140625" customWidth="1"/>
    <col min="1801" max="1801" width="9" customWidth="1"/>
    <col min="1802" max="1802" width="8.42578125" customWidth="1"/>
    <col min="1803" max="1803" width="9.140625" customWidth="1"/>
    <col min="1804" max="1804" width="10" customWidth="1"/>
    <col min="1805" max="1805" width="9.140625" customWidth="1"/>
    <col min="1806" max="1807" width="10" customWidth="1"/>
    <col min="1808" max="1808" width="10.85546875" customWidth="1"/>
    <col min="1809" max="1809" width="12.85546875" bestFit="1" customWidth="1"/>
    <col min="2049" max="2049" width="5.85546875" customWidth="1"/>
    <col min="2050" max="2050" width="14.42578125" customWidth="1"/>
    <col min="2051" max="2051" width="21.5703125" customWidth="1"/>
    <col min="2052" max="2052" width="8.5703125" customWidth="1"/>
    <col min="2053" max="2053" width="9" customWidth="1"/>
    <col min="2054" max="2054" width="8.5703125" customWidth="1"/>
    <col min="2055" max="2055" width="8.85546875" customWidth="1"/>
    <col min="2056" max="2056" width="9.140625" customWidth="1"/>
    <col min="2057" max="2057" width="9" customWidth="1"/>
    <col min="2058" max="2058" width="8.42578125" customWidth="1"/>
    <col min="2059" max="2059" width="9.140625" customWidth="1"/>
    <col min="2060" max="2060" width="10" customWidth="1"/>
    <col min="2061" max="2061" width="9.140625" customWidth="1"/>
    <col min="2062" max="2063" width="10" customWidth="1"/>
    <col min="2064" max="2064" width="10.85546875" customWidth="1"/>
    <col min="2065" max="2065" width="12.85546875" bestFit="1" customWidth="1"/>
    <col min="2305" max="2305" width="5.85546875" customWidth="1"/>
    <col min="2306" max="2306" width="14.42578125" customWidth="1"/>
    <col min="2307" max="2307" width="21.5703125" customWidth="1"/>
    <col min="2308" max="2308" width="8.5703125" customWidth="1"/>
    <col min="2309" max="2309" width="9" customWidth="1"/>
    <col min="2310" max="2310" width="8.5703125" customWidth="1"/>
    <col min="2311" max="2311" width="8.85546875" customWidth="1"/>
    <col min="2312" max="2312" width="9.140625" customWidth="1"/>
    <col min="2313" max="2313" width="9" customWidth="1"/>
    <col min="2314" max="2314" width="8.42578125" customWidth="1"/>
    <col min="2315" max="2315" width="9.140625" customWidth="1"/>
    <col min="2316" max="2316" width="10" customWidth="1"/>
    <col min="2317" max="2317" width="9.140625" customWidth="1"/>
    <col min="2318" max="2319" width="10" customWidth="1"/>
    <col min="2320" max="2320" width="10.85546875" customWidth="1"/>
    <col min="2321" max="2321" width="12.85546875" bestFit="1" customWidth="1"/>
    <col min="2561" max="2561" width="5.85546875" customWidth="1"/>
    <col min="2562" max="2562" width="14.42578125" customWidth="1"/>
    <col min="2563" max="2563" width="21.5703125" customWidth="1"/>
    <col min="2564" max="2564" width="8.5703125" customWidth="1"/>
    <col min="2565" max="2565" width="9" customWidth="1"/>
    <col min="2566" max="2566" width="8.5703125" customWidth="1"/>
    <col min="2567" max="2567" width="8.85546875" customWidth="1"/>
    <col min="2568" max="2568" width="9.140625" customWidth="1"/>
    <col min="2569" max="2569" width="9" customWidth="1"/>
    <col min="2570" max="2570" width="8.42578125" customWidth="1"/>
    <col min="2571" max="2571" width="9.140625" customWidth="1"/>
    <col min="2572" max="2572" width="10" customWidth="1"/>
    <col min="2573" max="2573" width="9.140625" customWidth="1"/>
    <col min="2574" max="2575" width="10" customWidth="1"/>
    <col min="2576" max="2576" width="10.85546875" customWidth="1"/>
    <col min="2577" max="2577" width="12.85546875" bestFit="1" customWidth="1"/>
    <col min="2817" max="2817" width="5.85546875" customWidth="1"/>
    <col min="2818" max="2818" width="14.42578125" customWidth="1"/>
    <col min="2819" max="2819" width="21.5703125" customWidth="1"/>
    <col min="2820" max="2820" width="8.5703125" customWidth="1"/>
    <col min="2821" max="2821" width="9" customWidth="1"/>
    <col min="2822" max="2822" width="8.5703125" customWidth="1"/>
    <col min="2823" max="2823" width="8.85546875" customWidth="1"/>
    <col min="2824" max="2824" width="9.140625" customWidth="1"/>
    <col min="2825" max="2825" width="9" customWidth="1"/>
    <col min="2826" max="2826" width="8.42578125" customWidth="1"/>
    <col min="2827" max="2827" width="9.140625" customWidth="1"/>
    <col min="2828" max="2828" width="10" customWidth="1"/>
    <col min="2829" max="2829" width="9.140625" customWidth="1"/>
    <col min="2830" max="2831" width="10" customWidth="1"/>
    <col min="2832" max="2832" width="10.85546875" customWidth="1"/>
    <col min="2833" max="2833" width="12.85546875" bestFit="1" customWidth="1"/>
    <col min="3073" max="3073" width="5.85546875" customWidth="1"/>
    <col min="3074" max="3074" width="14.42578125" customWidth="1"/>
    <col min="3075" max="3075" width="21.5703125" customWidth="1"/>
    <col min="3076" max="3076" width="8.5703125" customWidth="1"/>
    <col min="3077" max="3077" width="9" customWidth="1"/>
    <col min="3078" max="3078" width="8.5703125" customWidth="1"/>
    <col min="3079" max="3079" width="8.85546875" customWidth="1"/>
    <col min="3080" max="3080" width="9.140625" customWidth="1"/>
    <col min="3081" max="3081" width="9" customWidth="1"/>
    <col min="3082" max="3082" width="8.42578125" customWidth="1"/>
    <col min="3083" max="3083" width="9.140625" customWidth="1"/>
    <col min="3084" max="3084" width="10" customWidth="1"/>
    <col min="3085" max="3085" width="9.140625" customWidth="1"/>
    <col min="3086" max="3087" width="10" customWidth="1"/>
    <col min="3088" max="3088" width="10.85546875" customWidth="1"/>
    <col min="3089" max="3089" width="12.85546875" bestFit="1" customWidth="1"/>
    <col min="3329" max="3329" width="5.85546875" customWidth="1"/>
    <col min="3330" max="3330" width="14.42578125" customWidth="1"/>
    <col min="3331" max="3331" width="21.5703125" customWidth="1"/>
    <col min="3332" max="3332" width="8.5703125" customWidth="1"/>
    <col min="3333" max="3333" width="9" customWidth="1"/>
    <col min="3334" max="3334" width="8.5703125" customWidth="1"/>
    <col min="3335" max="3335" width="8.85546875" customWidth="1"/>
    <col min="3336" max="3336" width="9.140625" customWidth="1"/>
    <col min="3337" max="3337" width="9" customWidth="1"/>
    <col min="3338" max="3338" width="8.42578125" customWidth="1"/>
    <col min="3339" max="3339" width="9.140625" customWidth="1"/>
    <col min="3340" max="3340" width="10" customWidth="1"/>
    <col min="3341" max="3341" width="9.140625" customWidth="1"/>
    <col min="3342" max="3343" width="10" customWidth="1"/>
    <col min="3344" max="3344" width="10.85546875" customWidth="1"/>
    <col min="3345" max="3345" width="12.85546875" bestFit="1" customWidth="1"/>
    <col min="3585" max="3585" width="5.85546875" customWidth="1"/>
    <col min="3586" max="3586" width="14.42578125" customWidth="1"/>
    <col min="3587" max="3587" width="21.5703125" customWidth="1"/>
    <col min="3588" max="3588" width="8.5703125" customWidth="1"/>
    <col min="3589" max="3589" width="9" customWidth="1"/>
    <col min="3590" max="3590" width="8.5703125" customWidth="1"/>
    <col min="3591" max="3591" width="8.85546875" customWidth="1"/>
    <col min="3592" max="3592" width="9.140625" customWidth="1"/>
    <col min="3593" max="3593" width="9" customWidth="1"/>
    <col min="3594" max="3594" width="8.42578125" customWidth="1"/>
    <col min="3595" max="3595" width="9.140625" customWidth="1"/>
    <col min="3596" max="3596" width="10" customWidth="1"/>
    <col min="3597" max="3597" width="9.140625" customWidth="1"/>
    <col min="3598" max="3599" width="10" customWidth="1"/>
    <col min="3600" max="3600" width="10.85546875" customWidth="1"/>
    <col min="3601" max="3601" width="12.85546875" bestFit="1" customWidth="1"/>
    <col min="3841" max="3841" width="5.85546875" customWidth="1"/>
    <col min="3842" max="3842" width="14.42578125" customWidth="1"/>
    <col min="3843" max="3843" width="21.5703125" customWidth="1"/>
    <col min="3844" max="3844" width="8.5703125" customWidth="1"/>
    <col min="3845" max="3845" width="9" customWidth="1"/>
    <col min="3846" max="3846" width="8.5703125" customWidth="1"/>
    <col min="3847" max="3847" width="8.85546875" customWidth="1"/>
    <col min="3848" max="3848" width="9.140625" customWidth="1"/>
    <col min="3849" max="3849" width="9" customWidth="1"/>
    <col min="3850" max="3850" width="8.42578125" customWidth="1"/>
    <col min="3851" max="3851" width="9.140625" customWidth="1"/>
    <col min="3852" max="3852" width="10" customWidth="1"/>
    <col min="3853" max="3853" width="9.140625" customWidth="1"/>
    <col min="3854" max="3855" width="10" customWidth="1"/>
    <col min="3856" max="3856" width="10.85546875" customWidth="1"/>
    <col min="3857" max="3857" width="12.85546875" bestFit="1" customWidth="1"/>
    <col min="4097" max="4097" width="5.85546875" customWidth="1"/>
    <col min="4098" max="4098" width="14.42578125" customWidth="1"/>
    <col min="4099" max="4099" width="21.5703125" customWidth="1"/>
    <col min="4100" max="4100" width="8.5703125" customWidth="1"/>
    <col min="4101" max="4101" width="9" customWidth="1"/>
    <col min="4102" max="4102" width="8.5703125" customWidth="1"/>
    <col min="4103" max="4103" width="8.85546875" customWidth="1"/>
    <col min="4104" max="4104" width="9.140625" customWidth="1"/>
    <col min="4105" max="4105" width="9" customWidth="1"/>
    <col min="4106" max="4106" width="8.42578125" customWidth="1"/>
    <col min="4107" max="4107" width="9.140625" customWidth="1"/>
    <col min="4108" max="4108" width="10" customWidth="1"/>
    <col min="4109" max="4109" width="9.140625" customWidth="1"/>
    <col min="4110" max="4111" width="10" customWidth="1"/>
    <col min="4112" max="4112" width="10.85546875" customWidth="1"/>
    <col min="4113" max="4113" width="12.85546875" bestFit="1" customWidth="1"/>
    <col min="4353" max="4353" width="5.85546875" customWidth="1"/>
    <col min="4354" max="4354" width="14.42578125" customWidth="1"/>
    <col min="4355" max="4355" width="21.5703125" customWidth="1"/>
    <col min="4356" max="4356" width="8.5703125" customWidth="1"/>
    <col min="4357" max="4357" width="9" customWidth="1"/>
    <col min="4358" max="4358" width="8.5703125" customWidth="1"/>
    <col min="4359" max="4359" width="8.85546875" customWidth="1"/>
    <col min="4360" max="4360" width="9.140625" customWidth="1"/>
    <col min="4361" max="4361" width="9" customWidth="1"/>
    <col min="4362" max="4362" width="8.42578125" customWidth="1"/>
    <col min="4363" max="4363" width="9.140625" customWidth="1"/>
    <col min="4364" max="4364" width="10" customWidth="1"/>
    <col min="4365" max="4365" width="9.140625" customWidth="1"/>
    <col min="4366" max="4367" width="10" customWidth="1"/>
    <col min="4368" max="4368" width="10.85546875" customWidth="1"/>
    <col min="4369" max="4369" width="12.85546875" bestFit="1" customWidth="1"/>
    <col min="4609" max="4609" width="5.85546875" customWidth="1"/>
    <col min="4610" max="4610" width="14.42578125" customWidth="1"/>
    <col min="4611" max="4611" width="21.5703125" customWidth="1"/>
    <col min="4612" max="4612" width="8.5703125" customWidth="1"/>
    <col min="4613" max="4613" width="9" customWidth="1"/>
    <col min="4614" max="4614" width="8.5703125" customWidth="1"/>
    <col min="4615" max="4615" width="8.85546875" customWidth="1"/>
    <col min="4616" max="4616" width="9.140625" customWidth="1"/>
    <col min="4617" max="4617" width="9" customWidth="1"/>
    <col min="4618" max="4618" width="8.42578125" customWidth="1"/>
    <col min="4619" max="4619" width="9.140625" customWidth="1"/>
    <col min="4620" max="4620" width="10" customWidth="1"/>
    <col min="4621" max="4621" width="9.140625" customWidth="1"/>
    <col min="4622" max="4623" width="10" customWidth="1"/>
    <col min="4624" max="4624" width="10.85546875" customWidth="1"/>
    <col min="4625" max="4625" width="12.85546875" bestFit="1" customWidth="1"/>
    <col min="4865" max="4865" width="5.85546875" customWidth="1"/>
    <col min="4866" max="4866" width="14.42578125" customWidth="1"/>
    <col min="4867" max="4867" width="21.5703125" customWidth="1"/>
    <col min="4868" max="4868" width="8.5703125" customWidth="1"/>
    <col min="4869" max="4869" width="9" customWidth="1"/>
    <col min="4870" max="4870" width="8.5703125" customWidth="1"/>
    <col min="4871" max="4871" width="8.85546875" customWidth="1"/>
    <col min="4872" max="4872" width="9.140625" customWidth="1"/>
    <col min="4873" max="4873" width="9" customWidth="1"/>
    <col min="4874" max="4874" width="8.42578125" customWidth="1"/>
    <col min="4875" max="4875" width="9.140625" customWidth="1"/>
    <col min="4876" max="4876" width="10" customWidth="1"/>
    <col min="4877" max="4877" width="9.140625" customWidth="1"/>
    <col min="4878" max="4879" width="10" customWidth="1"/>
    <col min="4880" max="4880" width="10.85546875" customWidth="1"/>
    <col min="4881" max="4881" width="12.85546875" bestFit="1" customWidth="1"/>
    <col min="5121" max="5121" width="5.85546875" customWidth="1"/>
    <col min="5122" max="5122" width="14.42578125" customWidth="1"/>
    <col min="5123" max="5123" width="21.5703125" customWidth="1"/>
    <col min="5124" max="5124" width="8.5703125" customWidth="1"/>
    <col min="5125" max="5125" width="9" customWidth="1"/>
    <col min="5126" max="5126" width="8.5703125" customWidth="1"/>
    <col min="5127" max="5127" width="8.85546875" customWidth="1"/>
    <col min="5128" max="5128" width="9.140625" customWidth="1"/>
    <col min="5129" max="5129" width="9" customWidth="1"/>
    <col min="5130" max="5130" width="8.42578125" customWidth="1"/>
    <col min="5131" max="5131" width="9.140625" customWidth="1"/>
    <col min="5132" max="5132" width="10" customWidth="1"/>
    <col min="5133" max="5133" width="9.140625" customWidth="1"/>
    <col min="5134" max="5135" width="10" customWidth="1"/>
    <col min="5136" max="5136" width="10.85546875" customWidth="1"/>
    <col min="5137" max="5137" width="12.85546875" bestFit="1" customWidth="1"/>
    <col min="5377" max="5377" width="5.85546875" customWidth="1"/>
    <col min="5378" max="5378" width="14.42578125" customWidth="1"/>
    <col min="5379" max="5379" width="21.5703125" customWidth="1"/>
    <col min="5380" max="5380" width="8.5703125" customWidth="1"/>
    <col min="5381" max="5381" width="9" customWidth="1"/>
    <col min="5382" max="5382" width="8.5703125" customWidth="1"/>
    <col min="5383" max="5383" width="8.85546875" customWidth="1"/>
    <col min="5384" max="5384" width="9.140625" customWidth="1"/>
    <col min="5385" max="5385" width="9" customWidth="1"/>
    <col min="5386" max="5386" width="8.42578125" customWidth="1"/>
    <col min="5387" max="5387" width="9.140625" customWidth="1"/>
    <col min="5388" max="5388" width="10" customWidth="1"/>
    <col min="5389" max="5389" width="9.140625" customWidth="1"/>
    <col min="5390" max="5391" width="10" customWidth="1"/>
    <col min="5392" max="5392" width="10.85546875" customWidth="1"/>
    <col min="5393" max="5393" width="12.85546875" bestFit="1" customWidth="1"/>
    <col min="5633" max="5633" width="5.85546875" customWidth="1"/>
    <col min="5634" max="5634" width="14.42578125" customWidth="1"/>
    <col min="5635" max="5635" width="21.5703125" customWidth="1"/>
    <col min="5636" max="5636" width="8.5703125" customWidth="1"/>
    <col min="5637" max="5637" width="9" customWidth="1"/>
    <col min="5638" max="5638" width="8.5703125" customWidth="1"/>
    <col min="5639" max="5639" width="8.85546875" customWidth="1"/>
    <col min="5640" max="5640" width="9.140625" customWidth="1"/>
    <col min="5641" max="5641" width="9" customWidth="1"/>
    <col min="5642" max="5642" width="8.42578125" customWidth="1"/>
    <col min="5643" max="5643" width="9.140625" customWidth="1"/>
    <col min="5644" max="5644" width="10" customWidth="1"/>
    <col min="5645" max="5645" width="9.140625" customWidth="1"/>
    <col min="5646" max="5647" width="10" customWidth="1"/>
    <col min="5648" max="5648" width="10.85546875" customWidth="1"/>
    <col min="5649" max="5649" width="12.85546875" bestFit="1" customWidth="1"/>
    <col min="5889" max="5889" width="5.85546875" customWidth="1"/>
    <col min="5890" max="5890" width="14.42578125" customWidth="1"/>
    <col min="5891" max="5891" width="21.5703125" customWidth="1"/>
    <col min="5892" max="5892" width="8.5703125" customWidth="1"/>
    <col min="5893" max="5893" width="9" customWidth="1"/>
    <col min="5894" max="5894" width="8.5703125" customWidth="1"/>
    <col min="5895" max="5895" width="8.85546875" customWidth="1"/>
    <col min="5896" max="5896" width="9.140625" customWidth="1"/>
    <col min="5897" max="5897" width="9" customWidth="1"/>
    <col min="5898" max="5898" width="8.42578125" customWidth="1"/>
    <col min="5899" max="5899" width="9.140625" customWidth="1"/>
    <col min="5900" max="5900" width="10" customWidth="1"/>
    <col min="5901" max="5901" width="9.140625" customWidth="1"/>
    <col min="5902" max="5903" width="10" customWidth="1"/>
    <col min="5904" max="5904" width="10.85546875" customWidth="1"/>
    <col min="5905" max="5905" width="12.85546875" bestFit="1" customWidth="1"/>
    <col min="6145" max="6145" width="5.85546875" customWidth="1"/>
    <col min="6146" max="6146" width="14.42578125" customWidth="1"/>
    <col min="6147" max="6147" width="21.5703125" customWidth="1"/>
    <col min="6148" max="6148" width="8.5703125" customWidth="1"/>
    <col min="6149" max="6149" width="9" customWidth="1"/>
    <col min="6150" max="6150" width="8.5703125" customWidth="1"/>
    <col min="6151" max="6151" width="8.85546875" customWidth="1"/>
    <col min="6152" max="6152" width="9.140625" customWidth="1"/>
    <col min="6153" max="6153" width="9" customWidth="1"/>
    <col min="6154" max="6154" width="8.42578125" customWidth="1"/>
    <col min="6155" max="6155" width="9.140625" customWidth="1"/>
    <col min="6156" max="6156" width="10" customWidth="1"/>
    <col min="6157" max="6157" width="9.140625" customWidth="1"/>
    <col min="6158" max="6159" width="10" customWidth="1"/>
    <col min="6160" max="6160" width="10.85546875" customWidth="1"/>
    <col min="6161" max="6161" width="12.85546875" bestFit="1" customWidth="1"/>
    <col min="6401" max="6401" width="5.85546875" customWidth="1"/>
    <col min="6402" max="6402" width="14.42578125" customWidth="1"/>
    <col min="6403" max="6403" width="21.5703125" customWidth="1"/>
    <col min="6404" max="6404" width="8.5703125" customWidth="1"/>
    <col min="6405" max="6405" width="9" customWidth="1"/>
    <col min="6406" max="6406" width="8.5703125" customWidth="1"/>
    <col min="6407" max="6407" width="8.85546875" customWidth="1"/>
    <col min="6408" max="6408" width="9.140625" customWidth="1"/>
    <col min="6409" max="6409" width="9" customWidth="1"/>
    <col min="6410" max="6410" width="8.42578125" customWidth="1"/>
    <col min="6411" max="6411" width="9.140625" customWidth="1"/>
    <col min="6412" max="6412" width="10" customWidth="1"/>
    <col min="6413" max="6413" width="9.140625" customWidth="1"/>
    <col min="6414" max="6415" width="10" customWidth="1"/>
    <col min="6416" max="6416" width="10.85546875" customWidth="1"/>
    <col min="6417" max="6417" width="12.85546875" bestFit="1" customWidth="1"/>
    <col min="6657" max="6657" width="5.85546875" customWidth="1"/>
    <col min="6658" max="6658" width="14.42578125" customWidth="1"/>
    <col min="6659" max="6659" width="21.5703125" customWidth="1"/>
    <col min="6660" max="6660" width="8.5703125" customWidth="1"/>
    <col min="6661" max="6661" width="9" customWidth="1"/>
    <col min="6662" max="6662" width="8.5703125" customWidth="1"/>
    <col min="6663" max="6663" width="8.85546875" customWidth="1"/>
    <col min="6664" max="6664" width="9.140625" customWidth="1"/>
    <col min="6665" max="6665" width="9" customWidth="1"/>
    <col min="6666" max="6666" width="8.42578125" customWidth="1"/>
    <col min="6667" max="6667" width="9.140625" customWidth="1"/>
    <col min="6668" max="6668" width="10" customWidth="1"/>
    <col min="6669" max="6669" width="9.140625" customWidth="1"/>
    <col min="6670" max="6671" width="10" customWidth="1"/>
    <col min="6672" max="6672" width="10.85546875" customWidth="1"/>
    <col min="6673" max="6673" width="12.85546875" bestFit="1" customWidth="1"/>
    <col min="6913" max="6913" width="5.85546875" customWidth="1"/>
    <col min="6914" max="6914" width="14.42578125" customWidth="1"/>
    <col min="6915" max="6915" width="21.5703125" customWidth="1"/>
    <col min="6916" max="6916" width="8.5703125" customWidth="1"/>
    <col min="6917" max="6917" width="9" customWidth="1"/>
    <col min="6918" max="6918" width="8.5703125" customWidth="1"/>
    <col min="6919" max="6919" width="8.85546875" customWidth="1"/>
    <col min="6920" max="6920" width="9.140625" customWidth="1"/>
    <col min="6921" max="6921" width="9" customWidth="1"/>
    <col min="6922" max="6922" width="8.42578125" customWidth="1"/>
    <col min="6923" max="6923" width="9.140625" customWidth="1"/>
    <col min="6924" max="6924" width="10" customWidth="1"/>
    <col min="6925" max="6925" width="9.140625" customWidth="1"/>
    <col min="6926" max="6927" width="10" customWidth="1"/>
    <col min="6928" max="6928" width="10.85546875" customWidth="1"/>
    <col min="6929" max="6929" width="12.85546875" bestFit="1" customWidth="1"/>
    <col min="7169" max="7169" width="5.85546875" customWidth="1"/>
    <col min="7170" max="7170" width="14.42578125" customWidth="1"/>
    <col min="7171" max="7171" width="21.5703125" customWidth="1"/>
    <col min="7172" max="7172" width="8.5703125" customWidth="1"/>
    <col min="7173" max="7173" width="9" customWidth="1"/>
    <col min="7174" max="7174" width="8.5703125" customWidth="1"/>
    <col min="7175" max="7175" width="8.85546875" customWidth="1"/>
    <col min="7176" max="7176" width="9.140625" customWidth="1"/>
    <col min="7177" max="7177" width="9" customWidth="1"/>
    <col min="7178" max="7178" width="8.42578125" customWidth="1"/>
    <col min="7179" max="7179" width="9.140625" customWidth="1"/>
    <col min="7180" max="7180" width="10" customWidth="1"/>
    <col min="7181" max="7181" width="9.140625" customWidth="1"/>
    <col min="7182" max="7183" width="10" customWidth="1"/>
    <col min="7184" max="7184" width="10.85546875" customWidth="1"/>
    <col min="7185" max="7185" width="12.85546875" bestFit="1" customWidth="1"/>
    <col min="7425" max="7425" width="5.85546875" customWidth="1"/>
    <col min="7426" max="7426" width="14.42578125" customWidth="1"/>
    <col min="7427" max="7427" width="21.5703125" customWidth="1"/>
    <col min="7428" max="7428" width="8.5703125" customWidth="1"/>
    <col min="7429" max="7429" width="9" customWidth="1"/>
    <col min="7430" max="7430" width="8.5703125" customWidth="1"/>
    <col min="7431" max="7431" width="8.85546875" customWidth="1"/>
    <col min="7432" max="7432" width="9.140625" customWidth="1"/>
    <col min="7433" max="7433" width="9" customWidth="1"/>
    <col min="7434" max="7434" width="8.42578125" customWidth="1"/>
    <col min="7435" max="7435" width="9.140625" customWidth="1"/>
    <col min="7436" max="7436" width="10" customWidth="1"/>
    <col min="7437" max="7437" width="9.140625" customWidth="1"/>
    <col min="7438" max="7439" width="10" customWidth="1"/>
    <col min="7440" max="7440" width="10.85546875" customWidth="1"/>
    <col min="7441" max="7441" width="12.85546875" bestFit="1" customWidth="1"/>
    <col min="7681" max="7681" width="5.85546875" customWidth="1"/>
    <col min="7682" max="7682" width="14.42578125" customWidth="1"/>
    <col min="7683" max="7683" width="21.5703125" customWidth="1"/>
    <col min="7684" max="7684" width="8.5703125" customWidth="1"/>
    <col min="7685" max="7685" width="9" customWidth="1"/>
    <col min="7686" max="7686" width="8.5703125" customWidth="1"/>
    <col min="7687" max="7687" width="8.85546875" customWidth="1"/>
    <col min="7688" max="7688" width="9.140625" customWidth="1"/>
    <col min="7689" max="7689" width="9" customWidth="1"/>
    <col min="7690" max="7690" width="8.42578125" customWidth="1"/>
    <col min="7691" max="7691" width="9.140625" customWidth="1"/>
    <col min="7692" max="7692" width="10" customWidth="1"/>
    <col min="7693" max="7693" width="9.140625" customWidth="1"/>
    <col min="7694" max="7695" width="10" customWidth="1"/>
    <col min="7696" max="7696" width="10.85546875" customWidth="1"/>
    <col min="7697" max="7697" width="12.85546875" bestFit="1" customWidth="1"/>
    <col min="7937" max="7937" width="5.85546875" customWidth="1"/>
    <col min="7938" max="7938" width="14.42578125" customWidth="1"/>
    <col min="7939" max="7939" width="21.5703125" customWidth="1"/>
    <col min="7940" max="7940" width="8.5703125" customWidth="1"/>
    <col min="7941" max="7941" width="9" customWidth="1"/>
    <col min="7942" max="7942" width="8.5703125" customWidth="1"/>
    <col min="7943" max="7943" width="8.85546875" customWidth="1"/>
    <col min="7944" max="7944" width="9.140625" customWidth="1"/>
    <col min="7945" max="7945" width="9" customWidth="1"/>
    <col min="7946" max="7946" width="8.42578125" customWidth="1"/>
    <col min="7947" max="7947" width="9.140625" customWidth="1"/>
    <col min="7948" max="7948" width="10" customWidth="1"/>
    <col min="7949" max="7949" width="9.140625" customWidth="1"/>
    <col min="7950" max="7951" width="10" customWidth="1"/>
    <col min="7952" max="7952" width="10.85546875" customWidth="1"/>
    <col min="7953" max="7953" width="12.85546875" bestFit="1" customWidth="1"/>
    <col min="8193" max="8193" width="5.85546875" customWidth="1"/>
    <col min="8194" max="8194" width="14.42578125" customWidth="1"/>
    <col min="8195" max="8195" width="21.5703125" customWidth="1"/>
    <col min="8196" max="8196" width="8.5703125" customWidth="1"/>
    <col min="8197" max="8197" width="9" customWidth="1"/>
    <col min="8198" max="8198" width="8.5703125" customWidth="1"/>
    <col min="8199" max="8199" width="8.85546875" customWidth="1"/>
    <col min="8200" max="8200" width="9.140625" customWidth="1"/>
    <col min="8201" max="8201" width="9" customWidth="1"/>
    <col min="8202" max="8202" width="8.42578125" customWidth="1"/>
    <col min="8203" max="8203" width="9.140625" customWidth="1"/>
    <col min="8204" max="8204" width="10" customWidth="1"/>
    <col min="8205" max="8205" width="9.140625" customWidth="1"/>
    <col min="8206" max="8207" width="10" customWidth="1"/>
    <col min="8208" max="8208" width="10.85546875" customWidth="1"/>
    <col min="8209" max="8209" width="12.85546875" bestFit="1" customWidth="1"/>
    <col min="8449" max="8449" width="5.85546875" customWidth="1"/>
    <col min="8450" max="8450" width="14.42578125" customWidth="1"/>
    <col min="8451" max="8451" width="21.5703125" customWidth="1"/>
    <col min="8452" max="8452" width="8.5703125" customWidth="1"/>
    <col min="8453" max="8453" width="9" customWidth="1"/>
    <col min="8454" max="8454" width="8.5703125" customWidth="1"/>
    <col min="8455" max="8455" width="8.85546875" customWidth="1"/>
    <col min="8456" max="8456" width="9.140625" customWidth="1"/>
    <col min="8457" max="8457" width="9" customWidth="1"/>
    <col min="8458" max="8458" width="8.42578125" customWidth="1"/>
    <col min="8459" max="8459" width="9.140625" customWidth="1"/>
    <col min="8460" max="8460" width="10" customWidth="1"/>
    <col min="8461" max="8461" width="9.140625" customWidth="1"/>
    <col min="8462" max="8463" width="10" customWidth="1"/>
    <col min="8464" max="8464" width="10.85546875" customWidth="1"/>
    <col min="8465" max="8465" width="12.85546875" bestFit="1" customWidth="1"/>
    <col min="8705" max="8705" width="5.85546875" customWidth="1"/>
    <col min="8706" max="8706" width="14.42578125" customWidth="1"/>
    <col min="8707" max="8707" width="21.5703125" customWidth="1"/>
    <col min="8708" max="8708" width="8.5703125" customWidth="1"/>
    <col min="8709" max="8709" width="9" customWidth="1"/>
    <col min="8710" max="8710" width="8.5703125" customWidth="1"/>
    <col min="8711" max="8711" width="8.85546875" customWidth="1"/>
    <col min="8712" max="8712" width="9.140625" customWidth="1"/>
    <col min="8713" max="8713" width="9" customWidth="1"/>
    <col min="8714" max="8714" width="8.42578125" customWidth="1"/>
    <col min="8715" max="8715" width="9.140625" customWidth="1"/>
    <col min="8716" max="8716" width="10" customWidth="1"/>
    <col min="8717" max="8717" width="9.140625" customWidth="1"/>
    <col min="8718" max="8719" width="10" customWidth="1"/>
    <col min="8720" max="8720" width="10.85546875" customWidth="1"/>
    <col min="8721" max="8721" width="12.85546875" bestFit="1" customWidth="1"/>
    <col min="8961" max="8961" width="5.85546875" customWidth="1"/>
    <col min="8962" max="8962" width="14.42578125" customWidth="1"/>
    <col min="8963" max="8963" width="21.5703125" customWidth="1"/>
    <col min="8964" max="8964" width="8.5703125" customWidth="1"/>
    <col min="8965" max="8965" width="9" customWidth="1"/>
    <col min="8966" max="8966" width="8.5703125" customWidth="1"/>
    <col min="8967" max="8967" width="8.85546875" customWidth="1"/>
    <col min="8968" max="8968" width="9.140625" customWidth="1"/>
    <col min="8969" max="8969" width="9" customWidth="1"/>
    <col min="8970" max="8970" width="8.42578125" customWidth="1"/>
    <col min="8971" max="8971" width="9.140625" customWidth="1"/>
    <col min="8972" max="8972" width="10" customWidth="1"/>
    <col min="8973" max="8973" width="9.140625" customWidth="1"/>
    <col min="8974" max="8975" width="10" customWidth="1"/>
    <col min="8976" max="8976" width="10.85546875" customWidth="1"/>
    <col min="8977" max="8977" width="12.85546875" bestFit="1" customWidth="1"/>
    <col min="9217" max="9217" width="5.85546875" customWidth="1"/>
    <col min="9218" max="9218" width="14.42578125" customWidth="1"/>
    <col min="9219" max="9219" width="21.5703125" customWidth="1"/>
    <col min="9220" max="9220" width="8.5703125" customWidth="1"/>
    <col min="9221" max="9221" width="9" customWidth="1"/>
    <col min="9222" max="9222" width="8.5703125" customWidth="1"/>
    <col min="9223" max="9223" width="8.85546875" customWidth="1"/>
    <col min="9224" max="9224" width="9.140625" customWidth="1"/>
    <col min="9225" max="9225" width="9" customWidth="1"/>
    <col min="9226" max="9226" width="8.42578125" customWidth="1"/>
    <col min="9227" max="9227" width="9.140625" customWidth="1"/>
    <col min="9228" max="9228" width="10" customWidth="1"/>
    <col min="9229" max="9229" width="9.140625" customWidth="1"/>
    <col min="9230" max="9231" width="10" customWidth="1"/>
    <col min="9232" max="9232" width="10.85546875" customWidth="1"/>
    <col min="9233" max="9233" width="12.85546875" bestFit="1" customWidth="1"/>
    <col min="9473" max="9473" width="5.85546875" customWidth="1"/>
    <col min="9474" max="9474" width="14.42578125" customWidth="1"/>
    <col min="9475" max="9475" width="21.5703125" customWidth="1"/>
    <col min="9476" max="9476" width="8.5703125" customWidth="1"/>
    <col min="9477" max="9477" width="9" customWidth="1"/>
    <col min="9478" max="9478" width="8.5703125" customWidth="1"/>
    <col min="9479" max="9479" width="8.85546875" customWidth="1"/>
    <col min="9480" max="9480" width="9.140625" customWidth="1"/>
    <col min="9481" max="9481" width="9" customWidth="1"/>
    <col min="9482" max="9482" width="8.42578125" customWidth="1"/>
    <col min="9483" max="9483" width="9.140625" customWidth="1"/>
    <col min="9484" max="9484" width="10" customWidth="1"/>
    <col min="9485" max="9485" width="9.140625" customWidth="1"/>
    <col min="9486" max="9487" width="10" customWidth="1"/>
    <col min="9488" max="9488" width="10.85546875" customWidth="1"/>
    <col min="9489" max="9489" width="12.85546875" bestFit="1" customWidth="1"/>
    <col min="9729" max="9729" width="5.85546875" customWidth="1"/>
    <col min="9730" max="9730" width="14.42578125" customWidth="1"/>
    <col min="9731" max="9731" width="21.5703125" customWidth="1"/>
    <col min="9732" max="9732" width="8.5703125" customWidth="1"/>
    <col min="9733" max="9733" width="9" customWidth="1"/>
    <col min="9734" max="9734" width="8.5703125" customWidth="1"/>
    <col min="9735" max="9735" width="8.85546875" customWidth="1"/>
    <col min="9736" max="9736" width="9.140625" customWidth="1"/>
    <col min="9737" max="9737" width="9" customWidth="1"/>
    <col min="9738" max="9738" width="8.42578125" customWidth="1"/>
    <col min="9739" max="9739" width="9.140625" customWidth="1"/>
    <col min="9740" max="9740" width="10" customWidth="1"/>
    <col min="9741" max="9741" width="9.140625" customWidth="1"/>
    <col min="9742" max="9743" width="10" customWidth="1"/>
    <col min="9744" max="9744" width="10.85546875" customWidth="1"/>
    <col min="9745" max="9745" width="12.85546875" bestFit="1" customWidth="1"/>
    <col min="9985" max="9985" width="5.85546875" customWidth="1"/>
    <col min="9986" max="9986" width="14.42578125" customWidth="1"/>
    <col min="9987" max="9987" width="21.5703125" customWidth="1"/>
    <col min="9988" max="9988" width="8.5703125" customWidth="1"/>
    <col min="9989" max="9989" width="9" customWidth="1"/>
    <col min="9990" max="9990" width="8.5703125" customWidth="1"/>
    <col min="9991" max="9991" width="8.85546875" customWidth="1"/>
    <col min="9992" max="9992" width="9.140625" customWidth="1"/>
    <col min="9993" max="9993" width="9" customWidth="1"/>
    <col min="9994" max="9994" width="8.42578125" customWidth="1"/>
    <col min="9995" max="9995" width="9.140625" customWidth="1"/>
    <col min="9996" max="9996" width="10" customWidth="1"/>
    <col min="9997" max="9997" width="9.140625" customWidth="1"/>
    <col min="9998" max="9999" width="10" customWidth="1"/>
    <col min="10000" max="10000" width="10.85546875" customWidth="1"/>
    <col min="10001" max="10001" width="12.85546875" bestFit="1" customWidth="1"/>
    <col min="10241" max="10241" width="5.85546875" customWidth="1"/>
    <col min="10242" max="10242" width="14.42578125" customWidth="1"/>
    <col min="10243" max="10243" width="21.5703125" customWidth="1"/>
    <col min="10244" max="10244" width="8.5703125" customWidth="1"/>
    <col min="10245" max="10245" width="9" customWidth="1"/>
    <col min="10246" max="10246" width="8.5703125" customWidth="1"/>
    <col min="10247" max="10247" width="8.85546875" customWidth="1"/>
    <col min="10248" max="10248" width="9.140625" customWidth="1"/>
    <col min="10249" max="10249" width="9" customWidth="1"/>
    <col min="10250" max="10250" width="8.42578125" customWidth="1"/>
    <col min="10251" max="10251" width="9.140625" customWidth="1"/>
    <col min="10252" max="10252" width="10" customWidth="1"/>
    <col min="10253" max="10253" width="9.140625" customWidth="1"/>
    <col min="10254" max="10255" width="10" customWidth="1"/>
    <col min="10256" max="10256" width="10.85546875" customWidth="1"/>
    <col min="10257" max="10257" width="12.85546875" bestFit="1" customWidth="1"/>
    <col min="10497" max="10497" width="5.85546875" customWidth="1"/>
    <col min="10498" max="10498" width="14.42578125" customWidth="1"/>
    <col min="10499" max="10499" width="21.5703125" customWidth="1"/>
    <col min="10500" max="10500" width="8.5703125" customWidth="1"/>
    <col min="10501" max="10501" width="9" customWidth="1"/>
    <col min="10502" max="10502" width="8.5703125" customWidth="1"/>
    <col min="10503" max="10503" width="8.85546875" customWidth="1"/>
    <col min="10504" max="10504" width="9.140625" customWidth="1"/>
    <col min="10505" max="10505" width="9" customWidth="1"/>
    <col min="10506" max="10506" width="8.42578125" customWidth="1"/>
    <col min="10507" max="10507" width="9.140625" customWidth="1"/>
    <col min="10508" max="10508" width="10" customWidth="1"/>
    <col min="10509" max="10509" width="9.140625" customWidth="1"/>
    <col min="10510" max="10511" width="10" customWidth="1"/>
    <col min="10512" max="10512" width="10.85546875" customWidth="1"/>
    <col min="10513" max="10513" width="12.85546875" bestFit="1" customWidth="1"/>
    <col min="10753" max="10753" width="5.85546875" customWidth="1"/>
    <col min="10754" max="10754" width="14.42578125" customWidth="1"/>
    <col min="10755" max="10755" width="21.5703125" customWidth="1"/>
    <col min="10756" max="10756" width="8.5703125" customWidth="1"/>
    <col min="10757" max="10757" width="9" customWidth="1"/>
    <col min="10758" max="10758" width="8.5703125" customWidth="1"/>
    <col min="10759" max="10759" width="8.85546875" customWidth="1"/>
    <col min="10760" max="10760" width="9.140625" customWidth="1"/>
    <col min="10761" max="10761" width="9" customWidth="1"/>
    <col min="10762" max="10762" width="8.42578125" customWidth="1"/>
    <col min="10763" max="10763" width="9.140625" customWidth="1"/>
    <col min="10764" max="10764" width="10" customWidth="1"/>
    <col min="10765" max="10765" width="9.140625" customWidth="1"/>
    <col min="10766" max="10767" width="10" customWidth="1"/>
    <col min="10768" max="10768" width="10.85546875" customWidth="1"/>
    <col min="10769" max="10769" width="12.85546875" bestFit="1" customWidth="1"/>
    <col min="11009" max="11009" width="5.85546875" customWidth="1"/>
    <col min="11010" max="11010" width="14.42578125" customWidth="1"/>
    <col min="11011" max="11011" width="21.5703125" customWidth="1"/>
    <col min="11012" max="11012" width="8.5703125" customWidth="1"/>
    <col min="11013" max="11013" width="9" customWidth="1"/>
    <col min="11014" max="11014" width="8.5703125" customWidth="1"/>
    <col min="11015" max="11015" width="8.85546875" customWidth="1"/>
    <col min="11016" max="11016" width="9.140625" customWidth="1"/>
    <col min="11017" max="11017" width="9" customWidth="1"/>
    <col min="11018" max="11018" width="8.42578125" customWidth="1"/>
    <col min="11019" max="11019" width="9.140625" customWidth="1"/>
    <col min="11020" max="11020" width="10" customWidth="1"/>
    <col min="11021" max="11021" width="9.140625" customWidth="1"/>
    <col min="11022" max="11023" width="10" customWidth="1"/>
    <col min="11024" max="11024" width="10.85546875" customWidth="1"/>
    <col min="11025" max="11025" width="12.85546875" bestFit="1" customWidth="1"/>
    <col min="11265" max="11265" width="5.85546875" customWidth="1"/>
    <col min="11266" max="11266" width="14.42578125" customWidth="1"/>
    <col min="11267" max="11267" width="21.5703125" customWidth="1"/>
    <col min="11268" max="11268" width="8.5703125" customWidth="1"/>
    <col min="11269" max="11269" width="9" customWidth="1"/>
    <col min="11270" max="11270" width="8.5703125" customWidth="1"/>
    <col min="11271" max="11271" width="8.85546875" customWidth="1"/>
    <col min="11272" max="11272" width="9.140625" customWidth="1"/>
    <col min="11273" max="11273" width="9" customWidth="1"/>
    <col min="11274" max="11274" width="8.42578125" customWidth="1"/>
    <col min="11275" max="11275" width="9.140625" customWidth="1"/>
    <col min="11276" max="11276" width="10" customWidth="1"/>
    <col min="11277" max="11277" width="9.140625" customWidth="1"/>
    <col min="11278" max="11279" width="10" customWidth="1"/>
    <col min="11280" max="11280" width="10.85546875" customWidth="1"/>
    <col min="11281" max="11281" width="12.85546875" bestFit="1" customWidth="1"/>
    <col min="11521" max="11521" width="5.85546875" customWidth="1"/>
    <col min="11522" max="11522" width="14.42578125" customWidth="1"/>
    <col min="11523" max="11523" width="21.5703125" customWidth="1"/>
    <col min="11524" max="11524" width="8.5703125" customWidth="1"/>
    <col min="11525" max="11525" width="9" customWidth="1"/>
    <col min="11526" max="11526" width="8.5703125" customWidth="1"/>
    <col min="11527" max="11527" width="8.85546875" customWidth="1"/>
    <col min="11528" max="11528" width="9.140625" customWidth="1"/>
    <col min="11529" max="11529" width="9" customWidth="1"/>
    <col min="11530" max="11530" width="8.42578125" customWidth="1"/>
    <col min="11531" max="11531" width="9.140625" customWidth="1"/>
    <col min="11532" max="11532" width="10" customWidth="1"/>
    <col min="11533" max="11533" width="9.140625" customWidth="1"/>
    <col min="11534" max="11535" width="10" customWidth="1"/>
    <col min="11536" max="11536" width="10.85546875" customWidth="1"/>
    <col min="11537" max="11537" width="12.85546875" bestFit="1" customWidth="1"/>
    <col min="11777" max="11777" width="5.85546875" customWidth="1"/>
    <col min="11778" max="11778" width="14.42578125" customWidth="1"/>
    <col min="11779" max="11779" width="21.5703125" customWidth="1"/>
    <col min="11780" max="11780" width="8.5703125" customWidth="1"/>
    <col min="11781" max="11781" width="9" customWidth="1"/>
    <col min="11782" max="11782" width="8.5703125" customWidth="1"/>
    <col min="11783" max="11783" width="8.85546875" customWidth="1"/>
    <col min="11784" max="11784" width="9.140625" customWidth="1"/>
    <col min="11785" max="11785" width="9" customWidth="1"/>
    <col min="11786" max="11786" width="8.42578125" customWidth="1"/>
    <col min="11787" max="11787" width="9.140625" customWidth="1"/>
    <col min="11788" max="11788" width="10" customWidth="1"/>
    <col min="11789" max="11789" width="9.140625" customWidth="1"/>
    <col min="11790" max="11791" width="10" customWidth="1"/>
    <col min="11792" max="11792" width="10.85546875" customWidth="1"/>
    <col min="11793" max="11793" width="12.85546875" bestFit="1" customWidth="1"/>
    <col min="12033" max="12033" width="5.85546875" customWidth="1"/>
    <col min="12034" max="12034" width="14.42578125" customWidth="1"/>
    <col min="12035" max="12035" width="21.5703125" customWidth="1"/>
    <col min="12036" max="12036" width="8.5703125" customWidth="1"/>
    <col min="12037" max="12037" width="9" customWidth="1"/>
    <col min="12038" max="12038" width="8.5703125" customWidth="1"/>
    <col min="12039" max="12039" width="8.85546875" customWidth="1"/>
    <col min="12040" max="12040" width="9.140625" customWidth="1"/>
    <col min="12041" max="12041" width="9" customWidth="1"/>
    <col min="12042" max="12042" width="8.42578125" customWidth="1"/>
    <col min="12043" max="12043" width="9.140625" customWidth="1"/>
    <col min="12044" max="12044" width="10" customWidth="1"/>
    <col min="12045" max="12045" width="9.140625" customWidth="1"/>
    <col min="12046" max="12047" width="10" customWidth="1"/>
    <col min="12048" max="12048" width="10.85546875" customWidth="1"/>
    <col min="12049" max="12049" width="12.85546875" bestFit="1" customWidth="1"/>
    <col min="12289" max="12289" width="5.85546875" customWidth="1"/>
    <col min="12290" max="12290" width="14.42578125" customWidth="1"/>
    <col min="12291" max="12291" width="21.5703125" customWidth="1"/>
    <col min="12292" max="12292" width="8.5703125" customWidth="1"/>
    <col min="12293" max="12293" width="9" customWidth="1"/>
    <col min="12294" max="12294" width="8.5703125" customWidth="1"/>
    <col min="12295" max="12295" width="8.85546875" customWidth="1"/>
    <col min="12296" max="12296" width="9.140625" customWidth="1"/>
    <col min="12297" max="12297" width="9" customWidth="1"/>
    <col min="12298" max="12298" width="8.42578125" customWidth="1"/>
    <col min="12299" max="12299" width="9.140625" customWidth="1"/>
    <col min="12300" max="12300" width="10" customWidth="1"/>
    <col min="12301" max="12301" width="9.140625" customWidth="1"/>
    <col min="12302" max="12303" width="10" customWidth="1"/>
    <col min="12304" max="12304" width="10.85546875" customWidth="1"/>
    <col min="12305" max="12305" width="12.85546875" bestFit="1" customWidth="1"/>
    <col min="12545" max="12545" width="5.85546875" customWidth="1"/>
    <col min="12546" max="12546" width="14.42578125" customWidth="1"/>
    <col min="12547" max="12547" width="21.5703125" customWidth="1"/>
    <col min="12548" max="12548" width="8.5703125" customWidth="1"/>
    <col min="12549" max="12549" width="9" customWidth="1"/>
    <col min="12550" max="12550" width="8.5703125" customWidth="1"/>
    <col min="12551" max="12551" width="8.85546875" customWidth="1"/>
    <col min="12552" max="12552" width="9.140625" customWidth="1"/>
    <col min="12553" max="12553" width="9" customWidth="1"/>
    <col min="12554" max="12554" width="8.42578125" customWidth="1"/>
    <col min="12555" max="12555" width="9.140625" customWidth="1"/>
    <col min="12556" max="12556" width="10" customWidth="1"/>
    <col min="12557" max="12557" width="9.140625" customWidth="1"/>
    <col min="12558" max="12559" width="10" customWidth="1"/>
    <col min="12560" max="12560" width="10.85546875" customWidth="1"/>
    <col min="12561" max="12561" width="12.85546875" bestFit="1" customWidth="1"/>
    <col min="12801" max="12801" width="5.85546875" customWidth="1"/>
    <col min="12802" max="12802" width="14.42578125" customWidth="1"/>
    <col min="12803" max="12803" width="21.5703125" customWidth="1"/>
    <col min="12804" max="12804" width="8.5703125" customWidth="1"/>
    <col min="12805" max="12805" width="9" customWidth="1"/>
    <col min="12806" max="12806" width="8.5703125" customWidth="1"/>
    <col min="12807" max="12807" width="8.85546875" customWidth="1"/>
    <col min="12808" max="12808" width="9.140625" customWidth="1"/>
    <col min="12809" max="12809" width="9" customWidth="1"/>
    <col min="12810" max="12810" width="8.42578125" customWidth="1"/>
    <col min="12811" max="12811" width="9.140625" customWidth="1"/>
    <col min="12812" max="12812" width="10" customWidth="1"/>
    <col min="12813" max="12813" width="9.140625" customWidth="1"/>
    <col min="12814" max="12815" width="10" customWidth="1"/>
    <col min="12816" max="12816" width="10.85546875" customWidth="1"/>
    <col min="12817" max="12817" width="12.85546875" bestFit="1" customWidth="1"/>
    <col min="13057" max="13057" width="5.85546875" customWidth="1"/>
    <col min="13058" max="13058" width="14.42578125" customWidth="1"/>
    <col min="13059" max="13059" width="21.5703125" customWidth="1"/>
    <col min="13060" max="13060" width="8.5703125" customWidth="1"/>
    <col min="13061" max="13061" width="9" customWidth="1"/>
    <col min="13062" max="13062" width="8.5703125" customWidth="1"/>
    <col min="13063" max="13063" width="8.85546875" customWidth="1"/>
    <col min="13064" max="13064" width="9.140625" customWidth="1"/>
    <col min="13065" max="13065" width="9" customWidth="1"/>
    <col min="13066" max="13066" width="8.42578125" customWidth="1"/>
    <col min="13067" max="13067" width="9.140625" customWidth="1"/>
    <col min="13068" max="13068" width="10" customWidth="1"/>
    <col min="13069" max="13069" width="9.140625" customWidth="1"/>
    <col min="13070" max="13071" width="10" customWidth="1"/>
    <col min="13072" max="13072" width="10.85546875" customWidth="1"/>
    <col min="13073" max="13073" width="12.85546875" bestFit="1" customWidth="1"/>
    <col min="13313" max="13313" width="5.85546875" customWidth="1"/>
    <col min="13314" max="13314" width="14.42578125" customWidth="1"/>
    <col min="13315" max="13315" width="21.5703125" customWidth="1"/>
    <col min="13316" max="13316" width="8.5703125" customWidth="1"/>
    <col min="13317" max="13317" width="9" customWidth="1"/>
    <col min="13318" max="13318" width="8.5703125" customWidth="1"/>
    <col min="13319" max="13319" width="8.85546875" customWidth="1"/>
    <col min="13320" max="13320" width="9.140625" customWidth="1"/>
    <col min="13321" max="13321" width="9" customWidth="1"/>
    <col min="13322" max="13322" width="8.42578125" customWidth="1"/>
    <col min="13323" max="13323" width="9.140625" customWidth="1"/>
    <col min="13324" max="13324" width="10" customWidth="1"/>
    <col min="13325" max="13325" width="9.140625" customWidth="1"/>
    <col min="13326" max="13327" width="10" customWidth="1"/>
    <col min="13328" max="13328" width="10.85546875" customWidth="1"/>
    <col min="13329" max="13329" width="12.85546875" bestFit="1" customWidth="1"/>
    <col min="13569" max="13569" width="5.85546875" customWidth="1"/>
    <col min="13570" max="13570" width="14.42578125" customWidth="1"/>
    <col min="13571" max="13571" width="21.5703125" customWidth="1"/>
    <col min="13572" max="13572" width="8.5703125" customWidth="1"/>
    <col min="13573" max="13573" width="9" customWidth="1"/>
    <col min="13574" max="13574" width="8.5703125" customWidth="1"/>
    <col min="13575" max="13575" width="8.85546875" customWidth="1"/>
    <col min="13576" max="13576" width="9.140625" customWidth="1"/>
    <col min="13577" max="13577" width="9" customWidth="1"/>
    <col min="13578" max="13578" width="8.42578125" customWidth="1"/>
    <col min="13579" max="13579" width="9.140625" customWidth="1"/>
    <col min="13580" max="13580" width="10" customWidth="1"/>
    <col min="13581" max="13581" width="9.140625" customWidth="1"/>
    <col min="13582" max="13583" width="10" customWidth="1"/>
    <col min="13584" max="13584" width="10.85546875" customWidth="1"/>
    <col min="13585" max="13585" width="12.85546875" bestFit="1" customWidth="1"/>
    <col min="13825" max="13825" width="5.85546875" customWidth="1"/>
    <col min="13826" max="13826" width="14.42578125" customWidth="1"/>
    <col min="13827" max="13827" width="21.5703125" customWidth="1"/>
    <col min="13828" max="13828" width="8.5703125" customWidth="1"/>
    <col min="13829" max="13829" width="9" customWidth="1"/>
    <col min="13830" max="13830" width="8.5703125" customWidth="1"/>
    <col min="13831" max="13831" width="8.85546875" customWidth="1"/>
    <col min="13832" max="13832" width="9.140625" customWidth="1"/>
    <col min="13833" max="13833" width="9" customWidth="1"/>
    <col min="13834" max="13834" width="8.42578125" customWidth="1"/>
    <col min="13835" max="13835" width="9.140625" customWidth="1"/>
    <col min="13836" max="13836" width="10" customWidth="1"/>
    <col min="13837" max="13837" width="9.140625" customWidth="1"/>
    <col min="13838" max="13839" width="10" customWidth="1"/>
    <col min="13840" max="13840" width="10.85546875" customWidth="1"/>
    <col min="13841" max="13841" width="12.85546875" bestFit="1" customWidth="1"/>
    <col min="14081" max="14081" width="5.85546875" customWidth="1"/>
    <col min="14082" max="14082" width="14.42578125" customWidth="1"/>
    <col min="14083" max="14083" width="21.5703125" customWidth="1"/>
    <col min="14084" max="14084" width="8.5703125" customWidth="1"/>
    <col min="14085" max="14085" width="9" customWidth="1"/>
    <col min="14086" max="14086" width="8.5703125" customWidth="1"/>
    <col min="14087" max="14087" width="8.85546875" customWidth="1"/>
    <col min="14088" max="14088" width="9.140625" customWidth="1"/>
    <col min="14089" max="14089" width="9" customWidth="1"/>
    <col min="14090" max="14090" width="8.42578125" customWidth="1"/>
    <col min="14091" max="14091" width="9.140625" customWidth="1"/>
    <col min="14092" max="14092" width="10" customWidth="1"/>
    <col min="14093" max="14093" width="9.140625" customWidth="1"/>
    <col min="14094" max="14095" width="10" customWidth="1"/>
    <col min="14096" max="14096" width="10.85546875" customWidth="1"/>
    <col min="14097" max="14097" width="12.85546875" bestFit="1" customWidth="1"/>
    <col min="14337" max="14337" width="5.85546875" customWidth="1"/>
    <col min="14338" max="14338" width="14.42578125" customWidth="1"/>
    <col min="14339" max="14339" width="21.5703125" customWidth="1"/>
    <col min="14340" max="14340" width="8.5703125" customWidth="1"/>
    <col min="14341" max="14341" width="9" customWidth="1"/>
    <col min="14342" max="14342" width="8.5703125" customWidth="1"/>
    <col min="14343" max="14343" width="8.85546875" customWidth="1"/>
    <col min="14344" max="14344" width="9.140625" customWidth="1"/>
    <col min="14345" max="14345" width="9" customWidth="1"/>
    <col min="14346" max="14346" width="8.42578125" customWidth="1"/>
    <col min="14347" max="14347" width="9.140625" customWidth="1"/>
    <col min="14348" max="14348" width="10" customWidth="1"/>
    <col min="14349" max="14349" width="9.140625" customWidth="1"/>
    <col min="14350" max="14351" width="10" customWidth="1"/>
    <col min="14352" max="14352" width="10.85546875" customWidth="1"/>
    <col min="14353" max="14353" width="12.85546875" bestFit="1" customWidth="1"/>
    <col min="14593" max="14593" width="5.85546875" customWidth="1"/>
    <col min="14594" max="14594" width="14.42578125" customWidth="1"/>
    <col min="14595" max="14595" width="21.5703125" customWidth="1"/>
    <col min="14596" max="14596" width="8.5703125" customWidth="1"/>
    <col min="14597" max="14597" width="9" customWidth="1"/>
    <col min="14598" max="14598" width="8.5703125" customWidth="1"/>
    <col min="14599" max="14599" width="8.85546875" customWidth="1"/>
    <col min="14600" max="14600" width="9.140625" customWidth="1"/>
    <col min="14601" max="14601" width="9" customWidth="1"/>
    <col min="14602" max="14602" width="8.42578125" customWidth="1"/>
    <col min="14603" max="14603" width="9.140625" customWidth="1"/>
    <col min="14604" max="14604" width="10" customWidth="1"/>
    <col min="14605" max="14605" width="9.140625" customWidth="1"/>
    <col min="14606" max="14607" width="10" customWidth="1"/>
    <col min="14608" max="14608" width="10.85546875" customWidth="1"/>
    <col min="14609" max="14609" width="12.85546875" bestFit="1" customWidth="1"/>
    <col min="14849" max="14849" width="5.85546875" customWidth="1"/>
    <col min="14850" max="14850" width="14.42578125" customWidth="1"/>
    <col min="14851" max="14851" width="21.5703125" customWidth="1"/>
    <col min="14852" max="14852" width="8.5703125" customWidth="1"/>
    <col min="14853" max="14853" width="9" customWidth="1"/>
    <col min="14854" max="14854" width="8.5703125" customWidth="1"/>
    <col min="14855" max="14855" width="8.85546875" customWidth="1"/>
    <col min="14856" max="14856" width="9.140625" customWidth="1"/>
    <col min="14857" max="14857" width="9" customWidth="1"/>
    <col min="14858" max="14858" width="8.42578125" customWidth="1"/>
    <col min="14859" max="14859" width="9.140625" customWidth="1"/>
    <col min="14860" max="14860" width="10" customWidth="1"/>
    <col min="14861" max="14861" width="9.140625" customWidth="1"/>
    <col min="14862" max="14863" width="10" customWidth="1"/>
    <col min="14864" max="14864" width="10.85546875" customWidth="1"/>
    <col min="14865" max="14865" width="12.85546875" bestFit="1" customWidth="1"/>
    <col min="15105" max="15105" width="5.85546875" customWidth="1"/>
    <col min="15106" max="15106" width="14.42578125" customWidth="1"/>
    <col min="15107" max="15107" width="21.5703125" customWidth="1"/>
    <col min="15108" max="15108" width="8.5703125" customWidth="1"/>
    <col min="15109" max="15109" width="9" customWidth="1"/>
    <col min="15110" max="15110" width="8.5703125" customWidth="1"/>
    <col min="15111" max="15111" width="8.85546875" customWidth="1"/>
    <col min="15112" max="15112" width="9.140625" customWidth="1"/>
    <col min="15113" max="15113" width="9" customWidth="1"/>
    <col min="15114" max="15114" width="8.42578125" customWidth="1"/>
    <col min="15115" max="15115" width="9.140625" customWidth="1"/>
    <col min="15116" max="15116" width="10" customWidth="1"/>
    <col min="15117" max="15117" width="9.140625" customWidth="1"/>
    <col min="15118" max="15119" width="10" customWidth="1"/>
    <col min="15120" max="15120" width="10.85546875" customWidth="1"/>
    <col min="15121" max="15121" width="12.85546875" bestFit="1" customWidth="1"/>
    <col min="15361" max="15361" width="5.85546875" customWidth="1"/>
    <col min="15362" max="15362" width="14.42578125" customWidth="1"/>
    <col min="15363" max="15363" width="21.5703125" customWidth="1"/>
    <col min="15364" max="15364" width="8.5703125" customWidth="1"/>
    <col min="15365" max="15365" width="9" customWidth="1"/>
    <col min="15366" max="15366" width="8.5703125" customWidth="1"/>
    <col min="15367" max="15367" width="8.85546875" customWidth="1"/>
    <col min="15368" max="15368" width="9.140625" customWidth="1"/>
    <col min="15369" max="15369" width="9" customWidth="1"/>
    <col min="15370" max="15370" width="8.42578125" customWidth="1"/>
    <col min="15371" max="15371" width="9.140625" customWidth="1"/>
    <col min="15372" max="15372" width="10" customWidth="1"/>
    <col min="15373" max="15373" width="9.140625" customWidth="1"/>
    <col min="15374" max="15375" width="10" customWidth="1"/>
    <col min="15376" max="15376" width="10.85546875" customWidth="1"/>
    <col min="15377" max="15377" width="12.85546875" bestFit="1" customWidth="1"/>
    <col min="15617" max="15617" width="5.85546875" customWidth="1"/>
    <col min="15618" max="15618" width="14.42578125" customWidth="1"/>
    <col min="15619" max="15619" width="21.5703125" customWidth="1"/>
    <col min="15620" max="15620" width="8.5703125" customWidth="1"/>
    <col min="15621" max="15621" width="9" customWidth="1"/>
    <col min="15622" max="15622" width="8.5703125" customWidth="1"/>
    <col min="15623" max="15623" width="8.85546875" customWidth="1"/>
    <col min="15624" max="15624" width="9.140625" customWidth="1"/>
    <col min="15625" max="15625" width="9" customWidth="1"/>
    <col min="15626" max="15626" width="8.42578125" customWidth="1"/>
    <col min="15627" max="15627" width="9.140625" customWidth="1"/>
    <col min="15628" max="15628" width="10" customWidth="1"/>
    <col min="15629" max="15629" width="9.140625" customWidth="1"/>
    <col min="15630" max="15631" width="10" customWidth="1"/>
    <col min="15632" max="15632" width="10.85546875" customWidth="1"/>
    <col min="15633" max="15633" width="12.85546875" bestFit="1" customWidth="1"/>
    <col min="15873" max="15873" width="5.85546875" customWidth="1"/>
    <col min="15874" max="15874" width="14.42578125" customWidth="1"/>
    <col min="15875" max="15875" width="21.5703125" customWidth="1"/>
    <col min="15876" max="15876" width="8.5703125" customWidth="1"/>
    <col min="15877" max="15877" width="9" customWidth="1"/>
    <col min="15878" max="15878" width="8.5703125" customWidth="1"/>
    <col min="15879" max="15879" width="8.85546875" customWidth="1"/>
    <col min="15880" max="15880" width="9.140625" customWidth="1"/>
    <col min="15881" max="15881" width="9" customWidth="1"/>
    <col min="15882" max="15882" width="8.42578125" customWidth="1"/>
    <col min="15883" max="15883" width="9.140625" customWidth="1"/>
    <col min="15884" max="15884" width="10" customWidth="1"/>
    <col min="15885" max="15885" width="9.140625" customWidth="1"/>
    <col min="15886" max="15887" width="10" customWidth="1"/>
    <col min="15888" max="15888" width="10.85546875" customWidth="1"/>
    <col min="15889" max="15889" width="12.85546875" bestFit="1" customWidth="1"/>
    <col min="16129" max="16129" width="5.85546875" customWidth="1"/>
    <col min="16130" max="16130" width="14.42578125" customWidth="1"/>
    <col min="16131" max="16131" width="21.5703125" customWidth="1"/>
    <col min="16132" max="16132" width="8.5703125" customWidth="1"/>
    <col min="16133" max="16133" width="9" customWidth="1"/>
    <col min="16134" max="16134" width="8.5703125" customWidth="1"/>
    <col min="16135" max="16135" width="8.85546875" customWidth="1"/>
    <col min="16136" max="16136" width="9.140625" customWidth="1"/>
    <col min="16137" max="16137" width="9" customWidth="1"/>
    <col min="16138" max="16138" width="8.42578125" customWidth="1"/>
    <col min="16139" max="16139" width="9.140625" customWidth="1"/>
    <col min="16140" max="16140" width="10" customWidth="1"/>
    <col min="16141" max="16141" width="9.140625" customWidth="1"/>
    <col min="16142" max="16143" width="10" customWidth="1"/>
    <col min="16144" max="16144" width="10.85546875" customWidth="1"/>
    <col min="16145" max="16145" width="12.85546875" bestFit="1" customWidth="1"/>
  </cols>
  <sheetData>
    <row r="3" spans="1:18">
      <c r="A3" s="42" t="s">
        <v>149</v>
      </c>
      <c r="H3" s="45"/>
      <c r="K3" s="45"/>
      <c r="M3" s="47"/>
    </row>
    <row r="5" spans="1:18" ht="42.75">
      <c r="A5" s="49" t="s">
        <v>115</v>
      </c>
      <c r="B5" s="50" t="s">
        <v>116</v>
      </c>
      <c r="C5" s="51" t="s">
        <v>117</v>
      </c>
      <c r="D5" s="51" t="s">
        <v>118</v>
      </c>
      <c r="E5" s="51" t="s">
        <v>119</v>
      </c>
      <c r="F5" s="51" t="s">
        <v>120</v>
      </c>
      <c r="G5" s="51" t="s">
        <v>121</v>
      </c>
      <c r="H5" s="51" t="s">
        <v>122</v>
      </c>
      <c r="I5" s="51" t="s">
        <v>123</v>
      </c>
      <c r="J5" s="51" t="s">
        <v>124</v>
      </c>
      <c r="K5" s="51" t="s">
        <v>125</v>
      </c>
      <c r="L5" s="52" t="s">
        <v>126</v>
      </c>
      <c r="M5" s="52" t="s">
        <v>127</v>
      </c>
      <c r="N5" s="52" t="s">
        <v>128</v>
      </c>
      <c r="O5" s="53" t="s">
        <v>129</v>
      </c>
      <c r="P5" s="54" t="s">
        <v>130</v>
      </c>
    </row>
    <row r="6" spans="1:18">
      <c r="A6" s="61"/>
      <c r="B6" s="56"/>
      <c r="C6" s="57"/>
      <c r="D6" s="64"/>
      <c r="E6" s="63"/>
      <c r="F6" s="63"/>
      <c r="G6" s="63"/>
      <c r="H6" s="63"/>
      <c r="I6" s="63"/>
      <c r="J6" s="63"/>
      <c r="K6" s="63"/>
      <c r="L6" s="59"/>
      <c r="M6" s="59"/>
      <c r="N6" s="59"/>
      <c r="O6" s="59"/>
      <c r="P6" s="60">
        <f t="shared" ref="P6" si="0">SUM(D6:O6)</f>
        <v>0</v>
      </c>
    </row>
    <row r="7" spans="1:18" ht="14.25">
      <c r="A7" s="265" t="s">
        <v>132</v>
      </c>
      <c r="B7" s="266"/>
      <c r="C7" s="267"/>
      <c r="D7" s="65">
        <v>36</v>
      </c>
      <c r="E7" s="65">
        <v>50</v>
      </c>
      <c r="F7" s="65">
        <v>56</v>
      </c>
      <c r="G7" s="65">
        <f t="shared" ref="G7:O7" si="1">SUM(G6:G6)</f>
        <v>0</v>
      </c>
      <c r="H7" s="65">
        <f t="shared" si="1"/>
        <v>0</v>
      </c>
      <c r="I7" s="65">
        <f t="shared" si="1"/>
        <v>0</v>
      </c>
      <c r="J7" s="65">
        <f t="shared" si="1"/>
        <v>0</v>
      </c>
      <c r="K7" s="65">
        <f t="shared" si="1"/>
        <v>0</v>
      </c>
      <c r="L7" s="65">
        <f t="shared" si="1"/>
        <v>0</v>
      </c>
      <c r="M7" s="66">
        <f t="shared" si="1"/>
        <v>0</v>
      </c>
      <c r="N7" s="66">
        <f t="shared" si="1"/>
        <v>0</v>
      </c>
      <c r="O7" s="67">
        <f t="shared" si="1"/>
        <v>0</v>
      </c>
      <c r="P7" s="65">
        <f>SUM(D7:O7)</f>
        <v>142</v>
      </c>
    </row>
    <row r="8" spans="1:18" ht="15.75" customHeight="1">
      <c r="A8" s="265" t="s">
        <v>133</v>
      </c>
      <c r="B8" s="266"/>
      <c r="C8" s="267"/>
      <c r="D8" s="65">
        <v>4</v>
      </c>
      <c r="E8" s="71">
        <v>5</v>
      </c>
      <c r="F8" s="71">
        <v>5</v>
      </c>
      <c r="G8" s="71"/>
      <c r="H8" s="71"/>
      <c r="I8" s="71"/>
      <c r="J8" s="71"/>
      <c r="K8" s="71"/>
      <c r="L8" s="72"/>
      <c r="M8" s="72"/>
      <c r="N8" s="72"/>
      <c r="O8" s="73"/>
      <c r="P8" s="60">
        <v>5</v>
      </c>
    </row>
    <row r="9" spans="1:18">
      <c r="A9" s="74"/>
      <c r="B9" s="74"/>
      <c r="C9" s="74"/>
      <c r="I9" s="75"/>
      <c r="L9" s="76"/>
      <c r="N9" s="76"/>
      <c r="O9" s="77"/>
      <c r="P9" s="75"/>
    </row>
    <row r="10" spans="1:18">
      <c r="A10" s="79"/>
      <c r="B10" s="79"/>
      <c r="C10" s="75"/>
      <c r="I10" s="75"/>
      <c r="L10" s="76"/>
      <c r="N10" s="76"/>
      <c r="O10" s="77"/>
      <c r="P10" s="75"/>
    </row>
    <row r="11" spans="1:18">
      <c r="A11" s="80"/>
      <c r="B11" s="80"/>
      <c r="C11" s="75"/>
      <c r="I11" s="75"/>
      <c r="L11" s="76"/>
      <c r="N11" s="76"/>
      <c r="O11" s="77"/>
      <c r="P11" s="75"/>
    </row>
    <row r="12" spans="1:18" ht="15" customHeight="1">
      <c r="A12" s="49" t="s">
        <v>115</v>
      </c>
      <c r="B12" s="50" t="s">
        <v>116</v>
      </c>
      <c r="C12" s="51" t="s">
        <v>134</v>
      </c>
      <c r="D12" s="51" t="s">
        <v>118</v>
      </c>
      <c r="E12" s="51" t="s">
        <v>119</v>
      </c>
      <c r="F12" s="51" t="s">
        <v>120</v>
      </c>
      <c r="G12" s="51" t="s">
        <v>121</v>
      </c>
      <c r="H12" s="51" t="s">
        <v>122</v>
      </c>
      <c r="I12" s="51" t="s">
        <v>123</v>
      </c>
      <c r="J12" s="51" t="s">
        <v>124</v>
      </c>
      <c r="K12" s="51" t="s">
        <v>125</v>
      </c>
      <c r="L12" s="52" t="s">
        <v>126</v>
      </c>
      <c r="M12" s="52" t="s">
        <v>127</v>
      </c>
      <c r="N12" s="52" t="s">
        <v>128</v>
      </c>
      <c r="O12" s="53" t="s">
        <v>129</v>
      </c>
      <c r="P12" s="54" t="s">
        <v>130</v>
      </c>
    </row>
    <row r="13" spans="1:18">
      <c r="A13" s="55">
        <v>48</v>
      </c>
      <c r="B13" s="56" t="s">
        <v>131</v>
      </c>
      <c r="C13" s="107"/>
      <c r="D13" s="62"/>
      <c r="E13" s="62"/>
      <c r="F13" s="62"/>
      <c r="G13" s="62"/>
      <c r="H13" s="62"/>
      <c r="I13" s="62"/>
      <c r="J13" s="58"/>
      <c r="K13" s="58"/>
      <c r="L13" s="58"/>
      <c r="M13" s="58"/>
      <c r="N13" s="58"/>
      <c r="O13" s="58"/>
      <c r="P13" s="82">
        <f t="shared" ref="P13" si="2">SUM(D13:O13)</f>
        <v>0</v>
      </c>
    </row>
    <row r="14" spans="1:18" ht="17.25" customHeight="1">
      <c r="A14" s="265" t="s">
        <v>132</v>
      </c>
      <c r="B14" s="266"/>
      <c r="C14" s="267"/>
      <c r="D14" s="65">
        <v>402</v>
      </c>
      <c r="E14" s="65">
        <v>468</v>
      </c>
      <c r="F14" s="65">
        <v>427</v>
      </c>
      <c r="G14" s="65"/>
      <c r="H14" s="65"/>
      <c r="I14" s="65"/>
      <c r="J14" s="65"/>
      <c r="K14" s="65"/>
      <c r="L14" s="66"/>
      <c r="M14" s="66"/>
      <c r="N14" s="66"/>
      <c r="O14" s="67"/>
      <c r="P14" s="82">
        <f>SUM(D14:O14)</f>
        <v>1297</v>
      </c>
    </row>
    <row r="15" spans="1:18" s="70" customFormat="1" ht="14.25">
      <c r="A15" s="265" t="s">
        <v>133</v>
      </c>
      <c r="B15" s="266"/>
      <c r="C15" s="267"/>
      <c r="D15" s="65">
        <v>28</v>
      </c>
      <c r="E15" s="71">
        <v>31</v>
      </c>
      <c r="F15" s="71">
        <v>31</v>
      </c>
      <c r="G15" s="71"/>
      <c r="H15" s="71"/>
      <c r="I15" s="71"/>
      <c r="J15" s="71"/>
      <c r="K15" s="71"/>
      <c r="L15" s="72"/>
      <c r="M15" s="72"/>
      <c r="N15" s="72"/>
      <c r="O15" s="73"/>
      <c r="P15" s="82">
        <v>30</v>
      </c>
      <c r="Q15" s="68"/>
      <c r="R15" s="69"/>
    </row>
    <row r="16" spans="1:18" s="70" customFormat="1">
      <c r="A16" s="42"/>
      <c r="B16" s="42"/>
      <c r="C16" s="43"/>
      <c r="D16" s="44"/>
      <c r="E16" s="44"/>
      <c r="F16" s="44"/>
      <c r="G16" s="44"/>
      <c r="H16" s="44"/>
      <c r="I16" s="75"/>
      <c r="J16" s="44"/>
      <c r="K16" s="44"/>
      <c r="L16" s="76"/>
      <c r="M16" s="46"/>
      <c r="N16" s="76"/>
      <c r="O16" s="77"/>
      <c r="P16" s="75"/>
      <c r="Q16" s="68"/>
      <c r="R16" s="69"/>
    </row>
    <row r="17" spans="1:18">
      <c r="I17" s="75"/>
      <c r="L17" s="76"/>
      <c r="N17" s="76"/>
      <c r="O17" s="77"/>
      <c r="P17" s="75"/>
      <c r="Q17" s="78"/>
      <c r="R17" s="78"/>
    </row>
    <row r="18" spans="1:18">
      <c r="A18" s="42" t="s">
        <v>150</v>
      </c>
      <c r="Q18" s="78"/>
      <c r="R18" s="78"/>
    </row>
    <row r="19" spans="1:18">
      <c r="Q19" s="78"/>
      <c r="R19" s="78"/>
    </row>
    <row r="20" spans="1:18" ht="42.75">
      <c r="A20" s="49" t="s">
        <v>115</v>
      </c>
      <c r="B20" s="50" t="s">
        <v>116</v>
      </c>
      <c r="C20" s="51" t="s">
        <v>117</v>
      </c>
      <c r="D20" s="51" t="s">
        <v>118</v>
      </c>
      <c r="E20" s="51" t="s">
        <v>119</v>
      </c>
      <c r="F20" s="51" t="s">
        <v>120</v>
      </c>
      <c r="G20" s="51" t="s">
        <v>121</v>
      </c>
      <c r="H20" s="51" t="s">
        <v>122</v>
      </c>
      <c r="I20" s="51" t="s">
        <v>123</v>
      </c>
      <c r="J20" s="51" t="s">
        <v>124</v>
      </c>
      <c r="K20" s="51" t="s">
        <v>125</v>
      </c>
      <c r="L20" s="52" t="s">
        <v>126</v>
      </c>
      <c r="M20" s="52" t="s">
        <v>127</v>
      </c>
      <c r="N20" s="52" t="s">
        <v>128</v>
      </c>
      <c r="O20" s="53" t="s">
        <v>129</v>
      </c>
      <c r="P20" s="54" t="s">
        <v>130</v>
      </c>
    </row>
    <row r="21" spans="1:18">
      <c r="A21" s="55">
        <v>1</v>
      </c>
      <c r="B21" s="56" t="s">
        <v>131</v>
      </c>
      <c r="C21" s="57"/>
      <c r="D21" s="62"/>
      <c r="E21" s="62"/>
      <c r="F21" s="62"/>
      <c r="G21" s="62"/>
      <c r="H21" s="55"/>
      <c r="I21" s="62"/>
      <c r="J21" s="62"/>
      <c r="K21" s="55"/>
      <c r="L21" s="58"/>
      <c r="M21" s="59"/>
      <c r="N21" s="58"/>
      <c r="O21" s="83"/>
      <c r="P21" s="84">
        <f>SUM(D21:O21)</f>
        <v>0</v>
      </c>
    </row>
    <row r="22" spans="1:18" ht="14.25">
      <c r="A22" s="265" t="s">
        <v>132</v>
      </c>
      <c r="B22" s="266"/>
      <c r="C22" s="267"/>
      <c r="D22" s="65">
        <f t="shared" ref="D22:O22" si="3">SUM(D21:D21)</f>
        <v>0</v>
      </c>
      <c r="E22" s="65">
        <f t="shared" si="3"/>
        <v>0</v>
      </c>
      <c r="F22" s="65">
        <f t="shared" si="3"/>
        <v>0</v>
      </c>
      <c r="G22" s="65">
        <f t="shared" si="3"/>
        <v>0</v>
      </c>
      <c r="H22" s="65">
        <f t="shared" si="3"/>
        <v>0</v>
      </c>
      <c r="I22" s="65">
        <f t="shared" si="3"/>
        <v>0</v>
      </c>
      <c r="J22" s="65">
        <f t="shared" si="3"/>
        <v>0</v>
      </c>
      <c r="K22" s="65">
        <f t="shared" si="3"/>
        <v>0</v>
      </c>
      <c r="L22" s="66">
        <f t="shared" si="3"/>
        <v>0</v>
      </c>
      <c r="M22" s="66">
        <f t="shared" si="3"/>
        <v>0</v>
      </c>
      <c r="N22" s="66">
        <f t="shared" si="3"/>
        <v>0</v>
      </c>
      <c r="O22" s="67">
        <f t="shared" si="3"/>
        <v>0</v>
      </c>
      <c r="P22" s="84">
        <f>SUM(D22:O22)</f>
        <v>0</v>
      </c>
    </row>
    <row r="23" spans="1:18" ht="14.25">
      <c r="A23" s="265" t="s">
        <v>133</v>
      </c>
      <c r="B23" s="266"/>
      <c r="C23" s="267"/>
      <c r="D23" s="65"/>
      <c r="E23" s="85"/>
      <c r="F23" s="85"/>
      <c r="G23" s="85"/>
      <c r="H23" s="85"/>
      <c r="I23" s="85"/>
      <c r="J23" s="85"/>
      <c r="K23" s="85"/>
      <c r="L23" s="86"/>
      <c r="M23" s="86"/>
      <c r="N23" s="86"/>
      <c r="O23" s="87"/>
      <c r="P23" s="84">
        <f>SUM(D23:O23)</f>
        <v>0</v>
      </c>
    </row>
    <row r="25" spans="1:18" ht="42.75">
      <c r="A25" s="49" t="s">
        <v>115</v>
      </c>
      <c r="B25" s="50" t="s">
        <v>116</v>
      </c>
      <c r="C25" s="51" t="s">
        <v>134</v>
      </c>
      <c r="D25" s="51" t="s">
        <v>118</v>
      </c>
      <c r="E25" s="51" t="s">
        <v>119</v>
      </c>
      <c r="F25" s="51" t="s">
        <v>120</v>
      </c>
      <c r="G25" s="51" t="s">
        <v>121</v>
      </c>
      <c r="H25" s="51" t="s">
        <v>122</v>
      </c>
      <c r="I25" s="51" t="s">
        <v>123</v>
      </c>
      <c r="J25" s="51" t="s">
        <v>124</v>
      </c>
      <c r="K25" s="51" t="s">
        <v>125</v>
      </c>
      <c r="L25" s="52" t="s">
        <v>126</v>
      </c>
      <c r="M25" s="52" t="s">
        <v>127</v>
      </c>
      <c r="N25" s="52" t="s">
        <v>128</v>
      </c>
      <c r="O25" s="53" t="s">
        <v>129</v>
      </c>
      <c r="P25" s="54" t="s">
        <v>130</v>
      </c>
    </row>
    <row r="26" spans="1:18">
      <c r="A26" s="55">
        <v>9</v>
      </c>
      <c r="B26" s="56" t="s">
        <v>131</v>
      </c>
      <c r="C26" s="62"/>
      <c r="D26" s="81"/>
      <c r="E26" s="81"/>
      <c r="F26" s="81"/>
      <c r="G26" s="81"/>
      <c r="H26" s="81"/>
      <c r="I26" s="58"/>
      <c r="J26" s="62"/>
      <c r="K26" s="58"/>
      <c r="L26" s="81"/>
      <c r="M26" s="81"/>
      <c r="N26" s="81"/>
      <c r="O26" s="81"/>
      <c r="P26" s="84">
        <f t="shared" ref="P26" si="4">SUM(D26:O26)</f>
        <v>0</v>
      </c>
    </row>
    <row r="27" spans="1:18" ht="14.25">
      <c r="A27" s="265" t="s">
        <v>132</v>
      </c>
      <c r="B27" s="266"/>
      <c r="C27" s="267"/>
      <c r="D27" s="65">
        <f t="shared" ref="D27:P27" si="5">SUM(D26:D26)</f>
        <v>0</v>
      </c>
      <c r="E27" s="65">
        <f t="shared" si="5"/>
        <v>0</v>
      </c>
      <c r="F27" s="65">
        <f t="shared" si="5"/>
        <v>0</v>
      </c>
      <c r="G27" s="65">
        <f t="shared" si="5"/>
        <v>0</v>
      </c>
      <c r="H27" s="65">
        <f t="shared" si="5"/>
        <v>0</v>
      </c>
      <c r="I27" s="65">
        <f t="shared" si="5"/>
        <v>0</v>
      </c>
      <c r="J27" s="65">
        <f t="shared" si="5"/>
        <v>0</v>
      </c>
      <c r="K27" s="65">
        <f t="shared" si="5"/>
        <v>0</v>
      </c>
      <c r="L27" s="65">
        <f t="shared" si="5"/>
        <v>0</v>
      </c>
      <c r="M27" s="65">
        <f t="shared" si="5"/>
        <v>0</v>
      </c>
      <c r="N27" s="65">
        <f t="shared" si="5"/>
        <v>0</v>
      </c>
      <c r="O27" s="65">
        <f t="shared" si="5"/>
        <v>0</v>
      </c>
      <c r="P27" s="84">
        <f t="shared" si="5"/>
        <v>0</v>
      </c>
    </row>
    <row r="28" spans="1:18" ht="14.25">
      <c r="A28" s="265" t="s">
        <v>133</v>
      </c>
      <c r="B28" s="266"/>
      <c r="C28" s="267"/>
      <c r="D28" s="6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6">
        <v>0</v>
      </c>
      <c r="M28" s="86">
        <v>0</v>
      </c>
      <c r="N28" s="86">
        <v>0</v>
      </c>
      <c r="O28" s="87">
        <v>0</v>
      </c>
      <c r="P28" s="84">
        <v>0</v>
      </c>
    </row>
    <row r="29" spans="1:18">
      <c r="I29" s="75"/>
      <c r="L29" s="76"/>
      <c r="N29" s="76"/>
      <c r="O29" s="77"/>
      <c r="P29" s="75"/>
    </row>
    <row r="30" spans="1:18">
      <c r="I30" s="75"/>
      <c r="L30" s="76"/>
      <c r="N30" s="76"/>
      <c r="O30" s="77"/>
      <c r="P30" s="75"/>
    </row>
    <row r="31" spans="1:18">
      <c r="A31" s="42" t="s">
        <v>151</v>
      </c>
    </row>
    <row r="32" spans="1:18">
      <c r="I32" s="42"/>
      <c r="L32" s="88"/>
      <c r="N32" s="88"/>
      <c r="P32" s="42"/>
    </row>
    <row r="33" spans="1:16" ht="42.75">
      <c r="A33" s="49" t="s">
        <v>115</v>
      </c>
      <c r="B33" s="50" t="s">
        <v>116</v>
      </c>
      <c r="C33" s="51" t="s">
        <v>117</v>
      </c>
      <c r="D33" s="51" t="s">
        <v>118</v>
      </c>
      <c r="E33" s="51" t="s">
        <v>119</v>
      </c>
      <c r="F33" s="51" t="s">
        <v>120</v>
      </c>
      <c r="G33" s="51" t="s">
        <v>121</v>
      </c>
      <c r="H33" s="51" t="s">
        <v>122</v>
      </c>
      <c r="I33" s="51" t="s">
        <v>123</v>
      </c>
      <c r="J33" s="51" t="s">
        <v>124</v>
      </c>
      <c r="K33" s="51" t="s">
        <v>125</v>
      </c>
      <c r="L33" s="52" t="s">
        <v>126</v>
      </c>
      <c r="M33" s="52" t="s">
        <v>127</v>
      </c>
      <c r="N33" s="52" t="s">
        <v>128</v>
      </c>
      <c r="O33" s="53" t="s">
        <v>129</v>
      </c>
      <c r="P33" s="54" t="s">
        <v>130</v>
      </c>
    </row>
    <row r="34" spans="1:16">
      <c r="A34" s="55">
        <v>1</v>
      </c>
      <c r="B34" s="56" t="s">
        <v>131</v>
      </c>
      <c r="C34" s="57"/>
      <c r="D34" s="62"/>
      <c r="E34" s="62"/>
      <c r="F34" s="62"/>
      <c r="G34" s="62"/>
      <c r="H34" s="55"/>
      <c r="I34" s="62"/>
      <c r="J34" s="62"/>
      <c r="K34" s="55"/>
      <c r="L34" s="58"/>
      <c r="M34" s="59"/>
      <c r="N34" s="58"/>
      <c r="O34" s="83"/>
      <c r="P34" s="62">
        <f>SUM(D34:O34)</f>
        <v>0</v>
      </c>
    </row>
    <row r="35" spans="1:16" ht="14.25">
      <c r="A35" s="265" t="s">
        <v>132</v>
      </c>
      <c r="B35" s="266"/>
      <c r="C35" s="267"/>
      <c r="D35" s="65">
        <f>D34</f>
        <v>0</v>
      </c>
      <c r="E35" s="65">
        <f t="shared" ref="E35:P35" si="6">E34</f>
        <v>0</v>
      </c>
      <c r="F35" s="65">
        <f t="shared" si="6"/>
        <v>0</v>
      </c>
      <c r="G35" s="65">
        <f t="shared" si="6"/>
        <v>0</v>
      </c>
      <c r="H35" s="65">
        <f t="shared" si="6"/>
        <v>0</v>
      </c>
      <c r="I35" s="65">
        <f t="shared" si="6"/>
        <v>0</v>
      </c>
      <c r="J35" s="65">
        <f t="shared" si="6"/>
        <v>0</v>
      </c>
      <c r="K35" s="65">
        <f t="shared" si="6"/>
        <v>0</v>
      </c>
      <c r="L35" s="66">
        <f t="shared" si="6"/>
        <v>0</v>
      </c>
      <c r="M35" s="66">
        <f t="shared" si="6"/>
        <v>0</v>
      </c>
      <c r="N35" s="66">
        <f t="shared" si="6"/>
        <v>0</v>
      </c>
      <c r="O35" s="67">
        <f t="shared" si="6"/>
        <v>0</v>
      </c>
      <c r="P35" s="65">
        <f t="shared" si="6"/>
        <v>0</v>
      </c>
    </row>
    <row r="36" spans="1:16" ht="14.25">
      <c r="A36" s="265" t="s">
        <v>133</v>
      </c>
      <c r="B36" s="266"/>
      <c r="C36" s="267"/>
      <c r="D36" s="65"/>
      <c r="E36" s="85"/>
      <c r="F36" s="85"/>
      <c r="G36" s="85"/>
      <c r="H36" s="85"/>
      <c r="I36" s="85"/>
      <c r="J36" s="85"/>
      <c r="K36" s="85"/>
      <c r="L36" s="86"/>
      <c r="M36" s="86"/>
      <c r="N36" s="86"/>
      <c r="O36" s="87"/>
      <c r="P36" s="82">
        <f>SUM(D36:O36)</f>
        <v>0</v>
      </c>
    </row>
    <row r="39" spans="1:16" ht="42.75">
      <c r="A39" s="49" t="s">
        <v>115</v>
      </c>
      <c r="B39" s="50" t="s">
        <v>116</v>
      </c>
      <c r="C39" s="51" t="s">
        <v>134</v>
      </c>
      <c r="D39" s="51" t="s">
        <v>118</v>
      </c>
      <c r="E39" s="51" t="s">
        <v>119</v>
      </c>
      <c r="F39" s="51" t="s">
        <v>120</v>
      </c>
      <c r="G39" s="51" t="s">
        <v>121</v>
      </c>
      <c r="H39" s="51" t="s">
        <v>122</v>
      </c>
      <c r="I39" s="51" t="s">
        <v>123</v>
      </c>
      <c r="J39" s="51" t="s">
        <v>124</v>
      </c>
      <c r="K39" s="51" t="s">
        <v>125</v>
      </c>
      <c r="L39" s="52" t="s">
        <v>126</v>
      </c>
      <c r="M39" s="52" t="s">
        <v>127</v>
      </c>
      <c r="N39" s="52" t="s">
        <v>128</v>
      </c>
      <c r="O39" s="53" t="s">
        <v>129</v>
      </c>
      <c r="P39" s="54" t="s">
        <v>130</v>
      </c>
    </row>
    <row r="40" spans="1:16">
      <c r="A40" s="55">
        <v>1</v>
      </c>
      <c r="B40" s="56" t="s">
        <v>131</v>
      </c>
      <c r="C40" s="62"/>
      <c r="D40" s="58"/>
      <c r="E40" s="58"/>
      <c r="F40" s="58"/>
      <c r="G40" s="58"/>
      <c r="H40" s="58"/>
      <c r="I40" s="89"/>
      <c r="J40" s="58"/>
      <c r="K40" s="58"/>
      <c r="L40" s="89"/>
      <c r="M40" s="58"/>
      <c r="N40" s="89"/>
      <c r="O40" s="90"/>
      <c r="P40" s="91">
        <f>SUM(D40:O40)</f>
        <v>0</v>
      </c>
    </row>
    <row r="41" spans="1:16" ht="14.25">
      <c r="A41" s="265" t="s">
        <v>132</v>
      </c>
      <c r="B41" s="266"/>
      <c r="C41" s="267"/>
      <c r="D41" s="65">
        <f>D40</f>
        <v>0</v>
      </c>
      <c r="E41" s="65">
        <f>E40</f>
        <v>0</v>
      </c>
      <c r="F41" s="65">
        <f>F40</f>
        <v>0</v>
      </c>
      <c r="G41" s="65">
        <f>G40</f>
        <v>0</v>
      </c>
      <c r="H41" s="65">
        <f>H40</f>
        <v>0</v>
      </c>
      <c r="I41" s="65">
        <f t="shared" ref="I41:P41" si="7">SUM(I40:I40)</f>
        <v>0</v>
      </c>
      <c r="J41" s="65">
        <f t="shared" si="7"/>
        <v>0</v>
      </c>
      <c r="K41" s="65">
        <f t="shared" si="7"/>
        <v>0</v>
      </c>
      <c r="L41" s="66">
        <f t="shared" si="7"/>
        <v>0</v>
      </c>
      <c r="M41" s="66">
        <f t="shared" si="7"/>
        <v>0</v>
      </c>
      <c r="N41" s="66">
        <f t="shared" si="7"/>
        <v>0</v>
      </c>
      <c r="O41" s="67">
        <f t="shared" si="7"/>
        <v>0</v>
      </c>
      <c r="P41" s="65">
        <f t="shared" si="7"/>
        <v>0</v>
      </c>
    </row>
    <row r="42" spans="1:16" ht="14.25">
      <c r="A42" s="265" t="s">
        <v>133</v>
      </c>
      <c r="B42" s="266"/>
      <c r="C42" s="267"/>
      <c r="D42" s="65"/>
      <c r="E42" s="71"/>
      <c r="F42" s="71"/>
      <c r="G42" s="71"/>
      <c r="H42" s="71"/>
      <c r="I42" s="71"/>
      <c r="J42" s="71"/>
      <c r="K42" s="71"/>
      <c r="L42" s="72"/>
      <c r="M42" s="86"/>
      <c r="N42" s="86">
        <v>0</v>
      </c>
      <c r="O42" s="87">
        <v>0</v>
      </c>
      <c r="P42" s="82"/>
    </row>
    <row r="45" spans="1:16">
      <c r="A45" s="42" t="s">
        <v>152</v>
      </c>
    </row>
    <row r="47" spans="1:16" ht="42.75">
      <c r="A47" s="49" t="s">
        <v>115</v>
      </c>
      <c r="B47" s="50" t="s">
        <v>116</v>
      </c>
      <c r="C47" s="51" t="s">
        <v>117</v>
      </c>
      <c r="D47" s="51" t="s">
        <v>118</v>
      </c>
      <c r="E47" s="51" t="s">
        <v>119</v>
      </c>
      <c r="F47" s="51" t="s">
        <v>120</v>
      </c>
      <c r="G47" s="51" t="s">
        <v>121</v>
      </c>
      <c r="H47" s="51" t="s">
        <v>122</v>
      </c>
      <c r="I47" s="51" t="s">
        <v>123</v>
      </c>
      <c r="J47" s="51" t="s">
        <v>124</v>
      </c>
      <c r="K47" s="51" t="s">
        <v>125</v>
      </c>
      <c r="L47" s="52" t="s">
        <v>126</v>
      </c>
      <c r="M47" s="52" t="s">
        <v>127</v>
      </c>
      <c r="N47" s="52" t="s">
        <v>128</v>
      </c>
      <c r="O47" s="53" t="s">
        <v>129</v>
      </c>
      <c r="P47" s="54" t="s">
        <v>130</v>
      </c>
    </row>
    <row r="48" spans="1:16">
      <c r="A48" s="55">
        <v>1</v>
      </c>
      <c r="B48" s="56" t="s">
        <v>131</v>
      </c>
      <c r="C48" s="62"/>
      <c r="D48" s="81"/>
      <c r="E48" s="81"/>
      <c r="F48" s="62"/>
      <c r="G48" s="62"/>
      <c r="H48" s="62"/>
      <c r="I48" s="62"/>
      <c r="J48" s="62"/>
      <c r="K48" s="62"/>
      <c r="L48" s="58"/>
      <c r="M48" s="81"/>
      <c r="N48" s="58"/>
      <c r="O48" s="83"/>
      <c r="P48" s="84">
        <f>SUM(D48:O48)</f>
        <v>0</v>
      </c>
    </row>
    <row r="49" spans="1:18" ht="14.25">
      <c r="A49" s="265" t="s">
        <v>132</v>
      </c>
      <c r="B49" s="266"/>
      <c r="C49" s="267"/>
      <c r="D49" s="65">
        <v>0</v>
      </c>
      <c r="E49" s="65">
        <f t="shared" ref="E49:O49" si="8">E48</f>
        <v>0</v>
      </c>
      <c r="F49" s="65">
        <v>14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6">
        <f t="shared" si="8"/>
        <v>0</v>
      </c>
      <c r="M49" s="92">
        <f t="shared" si="8"/>
        <v>0</v>
      </c>
      <c r="N49" s="66">
        <f t="shared" si="8"/>
        <v>0</v>
      </c>
      <c r="O49" s="67">
        <f t="shared" si="8"/>
        <v>0</v>
      </c>
      <c r="P49" s="65">
        <f>D49+E49+F49+G49+H49+I49+J49+K49+L49+M49+N49+O49</f>
        <v>14</v>
      </c>
    </row>
    <row r="50" spans="1:18" ht="14.25">
      <c r="A50" s="265" t="s">
        <v>133</v>
      </c>
      <c r="B50" s="266"/>
      <c r="C50" s="267"/>
      <c r="D50" s="65"/>
      <c r="E50" s="85"/>
      <c r="F50" s="71">
        <v>1</v>
      </c>
      <c r="G50" s="71"/>
      <c r="H50" s="71"/>
      <c r="I50" s="71"/>
      <c r="J50" s="71"/>
      <c r="K50" s="71"/>
      <c r="L50" s="86"/>
      <c r="M50" s="86"/>
      <c r="N50" s="86"/>
      <c r="O50" s="87"/>
      <c r="P50" s="82">
        <v>1</v>
      </c>
    </row>
    <row r="51" spans="1:18">
      <c r="I51" s="80"/>
      <c r="L51" s="93"/>
      <c r="N51" s="93"/>
      <c r="O51" s="94"/>
      <c r="P51" s="80"/>
    </row>
    <row r="52" spans="1:18" ht="42.75">
      <c r="A52" s="49" t="s">
        <v>115</v>
      </c>
      <c r="B52" s="50" t="s">
        <v>116</v>
      </c>
      <c r="C52" s="51" t="s">
        <v>134</v>
      </c>
      <c r="D52" s="51" t="s">
        <v>118</v>
      </c>
      <c r="E52" s="51" t="s">
        <v>119</v>
      </c>
      <c r="F52" s="51" t="s">
        <v>120</v>
      </c>
      <c r="G52" s="51" t="s">
        <v>121</v>
      </c>
      <c r="H52" s="51" t="s">
        <v>122</v>
      </c>
      <c r="I52" s="51" t="s">
        <v>123</v>
      </c>
      <c r="J52" s="51" t="s">
        <v>124</v>
      </c>
      <c r="K52" s="51" t="s">
        <v>125</v>
      </c>
      <c r="L52" s="52" t="s">
        <v>126</v>
      </c>
      <c r="M52" s="52" t="s">
        <v>127</v>
      </c>
      <c r="N52" s="52" t="s">
        <v>128</v>
      </c>
      <c r="O52" s="53" t="s">
        <v>129</v>
      </c>
      <c r="P52" s="54" t="s">
        <v>130</v>
      </c>
    </row>
    <row r="53" spans="1:18">
      <c r="A53" s="55">
        <v>9</v>
      </c>
      <c r="B53" s="56" t="s">
        <v>131</v>
      </c>
      <c r="C53" s="95"/>
      <c r="D53" s="81"/>
      <c r="E53" s="81"/>
      <c r="F53" s="81"/>
      <c r="G53" s="81"/>
      <c r="H53" s="81"/>
      <c r="I53" s="63"/>
      <c r="J53" s="63"/>
      <c r="K53" s="63"/>
      <c r="L53" s="63"/>
      <c r="M53" s="63"/>
      <c r="N53" s="63"/>
      <c r="O53" s="63"/>
      <c r="P53" s="91">
        <f>SUM(D53:O53)</f>
        <v>0</v>
      </c>
    </row>
    <row r="54" spans="1:18" s="70" customFormat="1" ht="14.25">
      <c r="A54" s="265" t="s">
        <v>132</v>
      </c>
      <c r="B54" s="266"/>
      <c r="C54" s="267"/>
      <c r="D54" s="65">
        <v>16</v>
      </c>
      <c r="E54" s="65">
        <v>20</v>
      </c>
      <c r="F54" s="65">
        <v>23</v>
      </c>
      <c r="G54" s="65">
        <f t="shared" ref="G54:O54" si="9">SUM(G53:G53)</f>
        <v>0</v>
      </c>
      <c r="H54" s="65">
        <f t="shared" si="9"/>
        <v>0</v>
      </c>
      <c r="I54" s="65">
        <f t="shared" si="9"/>
        <v>0</v>
      </c>
      <c r="J54" s="65">
        <f t="shared" si="9"/>
        <v>0</v>
      </c>
      <c r="K54" s="65">
        <f t="shared" si="9"/>
        <v>0</v>
      </c>
      <c r="L54" s="66">
        <f t="shared" si="9"/>
        <v>0</v>
      </c>
      <c r="M54" s="66">
        <f t="shared" si="9"/>
        <v>0</v>
      </c>
      <c r="N54" s="66">
        <f t="shared" si="9"/>
        <v>0</v>
      </c>
      <c r="O54" s="67">
        <f t="shared" si="9"/>
        <v>0</v>
      </c>
      <c r="P54" s="65">
        <f>D54+E54+F54+G54+H54+I54+J54+K54+L54+M54+N54+O54</f>
        <v>59</v>
      </c>
      <c r="Q54" s="68"/>
      <c r="R54" s="69"/>
    </row>
    <row r="55" spans="1:18" s="70" customFormat="1" ht="14.25">
      <c r="A55" s="265" t="s">
        <v>133</v>
      </c>
      <c r="B55" s="266"/>
      <c r="C55" s="267"/>
      <c r="D55" s="65">
        <v>1</v>
      </c>
      <c r="E55" s="71">
        <v>2</v>
      </c>
      <c r="F55" s="71">
        <v>2</v>
      </c>
      <c r="G55" s="71"/>
      <c r="H55" s="71"/>
      <c r="I55" s="71"/>
      <c r="J55" s="71"/>
      <c r="K55" s="71"/>
      <c r="L55" s="72"/>
      <c r="M55" s="86"/>
      <c r="N55" s="86"/>
      <c r="O55" s="87"/>
      <c r="P55" s="82">
        <v>2</v>
      </c>
      <c r="Q55" s="68"/>
      <c r="R55" s="69"/>
    </row>
    <row r="56" spans="1:18">
      <c r="A56" s="96"/>
      <c r="B56" s="96"/>
      <c r="C56" s="75"/>
      <c r="D56" s="97"/>
      <c r="E56" s="97"/>
      <c r="F56" s="97"/>
      <c r="G56" s="97"/>
      <c r="H56" s="97"/>
      <c r="I56" s="80"/>
      <c r="J56" s="97"/>
      <c r="K56" s="97"/>
      <c r="L56" s="93"/>
      <c r="M56" s="98"/>
      <c r="N56" s="93"/>
      <c r="O56" s="94"/>
      <c r="P56" s="80"/>
    </row>
    <row r="57" spans="1:18">
      <c r="A57" s="96"/>
      <c r="B57" s="96"/>
      <c r="C57" s="80"/>
      <c r="D57" s="97"/>
      <c r="E57" s="97"/>
      <c r="F57" s="97"/>
      <c r="G57" s="97"/>
      <c r="H57" s="97"/>
      <c r="I57" s="75"/>
      <c r="J57" s="97"/>
      <c r="K57" s="97"/>
      <c r="L57" s="76"/>
      <c r="M57" s="98"/>
      <c r="N57" s="76"/>
      <c r="O57" s="77"/>
      <c r="P57" s="75"/>
    </row>
    <row r="58" spans="1:18">
      <c r="A58" s="42" t="s">
        <v>153</v>
      </c>
    </row>
    <row r="60" spans="1:18" ht="42.75">
      <c r="A60" s="49" t="s">
        <v>115</v>
      </c>
      <c r="B60" s="50" t="s">
        <v>116</v>
      </c>
      <c r="C60" s="51" t="s">
        <v>117</v>
      </c>
      <c r="D60" s="51" t="s">
        <v>118</v>
      </c>
      <c r="E60" s="51" t="s">
        <v>119</v>
      </c>
      <c r="F60" s="51" t="s">
        <v>120</v>
      </c>
      <c r="G60" s="51" t="s">
        <v>121</v>
      </c>
      <c r="H60" s="51" t="s">
        <v>122</v>
      </c>
      <c r="I60" s="51" t="s">
        <v>123</v>
      </c>
      <c r="J60" s="51" t="s">
        <v>124</v>
      </c>
      <c r="K60" s="51" t="s">
        <v>125</v>
      </c>
      <c r="L60" s="52" t="s">
        <v>126</v>
      </c>
      <c r="M60" s="52" t="s">
        <v>127</v>
      </c>
      <c r="N60" s="52" t="s">
        <v>128</v>
      </c>
      <c r="O60" s="53" t="s">
        <v>129</v>
      </c>
      <c r="P60" s="54" t="s">
        <v>130</v>
      </c>
    </row>
    <row r="61" spans="1:18">
      <c r="A61" s="55">
        <v>1</v>
      </c>
      <c r="B61" s="56" t="s">
        <v>131</v>
      </c>
      <c r="C61" s="62"/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58">
        <v>0</v>
      </c>
      <c r="M61" s="58">
        <v>0</v>
      </c>
      <c r="N61" s="58">
        <v>0</v>
      </c>
      <c r="O61" s="83">
        <v>0</v>
      </c>
      <c r="P61" s="62">
        <f>SUM(D61:O61)</f>
        <v>0</v>
      </c>
    </row>
    <row r="62" spans="1:18">
      <c r="A62" s="55">
        <v>2</v>
      </c>
      <c r="B62" s="56"/>
      <c r="C62" s="62"/>
      <c r="D62" s="62"/>
      <c r="E62" s="62"/>
      <c r="F62" s="62"/>
      <c r="G62" s="62"/>
      <c r="H62" s="62"/>
      <c r="I62" s="62"/>
      <c r="J62" s="62"/>
      <c r="K62" s="62"/>
      <c r="L62" s="58"/>
      <c r="M62" s="58"/>
      <c r="N62" s="58"/>
      <c r="O62" s="83"/>
      <c r="P62" s="62">
        <f>SUM(D62:O62)</f>
        <v>0</v>
      </c>
    </row>
    <row r="63" spans="1:18" s="70" customFormat="1">
      <c r="A63" s="55">
        <v>3</v>
      </c>
      <c r="B63" s="56"/>
      <c r="C63" s="62"/>
      <c r="D63" s="62"/>
      <c r="E63" s="62"/>
      <c r="F63" s="62"/>
      <c r="G63" s="62"/>
      <c r="H63" s="62"/>
      <c r="I63" s="62"/>
      <c r="J63" s="62"/>
      <c r="K63" s="62"/>
      <c r="L63" s="58"/>
      <c r="M63" s="58"/>
      <c r="N63" s="58"/>
      <c r="O63" s="83"/>
      <c r="P63" s="62">
        <f>SUM(D63:O63)</f>
        <v>0</v>
      </c>
      <c r="Q63" s="68"/>
      <c r="R63" s="69"/>
    </row>
    <row r="64" spans="1:18" s="70" customFormat="1" ht="14.25">
      <c r="A64" s="265" t="s">
        <v>132</v>
      </c>
      <c r="B64" s="266"/>
      <c r="C64" s="267"/>
      <c r="D64" s="65">
        <f>SUM(D61:D63)</f>
        <v>0</v>
      </c>
      <c r="E64" s="65">
        <f t="shared" ref="E64:O64" si="10">SUM(E61:E63)</f>
        <v>0</v>
      </c>
      <c r="F64" s="65">
        <f t="shared" si="10"/>
        <v>0</v>
      </c>
      <c r="G64" s="65">
        <f t="shared" si="10"/>
        <v>0</v>
      </c>
      <c r="H64" s="65">
        <f t="shared" si="10"/>
        <v>0</v>
      </c>
      <c r="I64" s="65">
        <f t="shared" si="10"/>
        <v>0</v>
      </c>
      <c r="J64" s="65">
        <f t="shared" si="10"/>
        <v>0</v>
      </c>
      <c r="K64" s="65">
        <f t="shared" si="10"/>
        <v>0</v>
      </c>
      <c r="L64" s="66">
        <f t="shared" si="10"/>
        <v>0</v>
      </c>
      <c r="M64" s="66">
        <f t="shared" si="10"/>
        <v>0</v>
      </c>
      <c r="N64" s="66">
        <f t="shared" si="10"/>
        <v>0</v>
      </c>
      <c r="O64" s="67">
        <f t="shared" si="10"/>
        <v>0</v>
      </c>
      <c r="P64" s="84">
        <f>SUM(D64:O64)</f>
        <v>0</v>
      </c>
      <c r="Q64" s="68"/>
      <c r="R64" s="69"/>
    </row>
    <row r="65" spans="1:18" ht="14.25">
      <c r="A65" s="265" t="s">
        <v>133</v>
      </c>
      <c r="B65" s="266"/>
      <c r="C65" s="267"/>
      <c r="D65" s="65"/>
      <c r="E65" s="85"/>
      <c r="F65" s="85"/>
      <c r="G65" s="85"/>
      <c r="H65" s="85"/>
      <c r="I65" s="85"/>
      <c r="J65" s="85"/>
      <c r="K65" s="85"/>
      <c r="L65" s="86"/>
      <c r="M65" s="86"/>
      <c r="N65" s="86"/>
      <c r="O65" s="87"/>
      <c r="P65" s="84">
        <f>SUM(D65:O65)</f>
        <v>0</v>
      </c>
    </row>
    <row r="66" spans="1:18">
      <c r="A66" s="96"/>
      <c r="B66" s="96"/>
      <c r="C66" s="80"/>
      <c r="D66" s="97"/>
      <c r="E66" s="97"/>
      <c r="F66" s="97"/>
      <c r="G66" s="97"/>
      <c r="H66" s="97"/>
      <c r="I66" s="75"/>
      <c r="J66" s="97"/>
      <c r="K66" s="97"/>
      <c r="L66" s="76"/>
      <c r="M66" s="98"/>
      <c r="N66" s="76"/>
      <c r="O66" s="77"/>
      <c r="P66" s="75"/>
    </row>
    <row r="67" spans="1:18">
      <c r="A67" s="96"/>
      <c r="B67" s="96"/>
      <c r="C67" s="75"/>
      <c r="D67" s="97"/>
      <c r="E67" s="97"/>
      <c r="F67" s="97"/>
      <c r="G67" s="97"/>
      <c r="H67" s="97"/>
      <c r="I67" s="80"/>
      <c r="J67" s="97"/>
      <c r="K67" s="97"/>
      <c r="L67" s="93"/>
      <c r="M67" s="98"/>
      <c r="N67" s="93"/>
      <c r="O67" s="94"/>
      <c r="P67" s="80"/>
    </row>
    <row r="68" spans="1:18" ht="42.75">
      <c r="A68" s="49" t="s">
        <v>115</v>
      </c>
      <c r="B68" s="50" t="s">
        <v>116</v>
      </c>
      <c r="C68" s="51" t="s">
        <v>134</v>
      </c>
      <c r="D68" s="51" t="s">
        <v>118</v>
      </c>
      <c r="E68" s="51" t="s">
        <v>119</v>
      </c>
      <c r="F68" s="51" t="s">
        <v>120</v>
      </c>
      <c r="G68" s="51" t="s">
        <v>121</v>
      </c>
      <c r="H68" s="51" t="s">
        <v>122</v>
      </c>
      <c r="I68" s="51" t="s">
        <v>123</v>
      </c>
      <c r="J68" s="51" t="s">
        <v>124</v>
      </c>
      <c r="K68" s="51" t="s">
        <v>125</v>
      </c>
      <c r="L68" s="52" t="s">
        <v>126</v>
      </c>
      <c r="M68" s="52" t="s">
        <v>127</v>
      </c>
      <c r="N68" s="52" t="s">
        <v>128</v>
      </c>
      <c r="O68" s="53" t="s">
        <v>129</v>
      </c>
      <c r="P68" s="54" t="s">
        <v>130</v>
      </c>
    </row>
    <row r="69" spans="1:18" s="70" customFormat="1">
      <c r="A69" s="55">
        <v>1</v>
      </c>
      <c r="B69" s="56" t="s">
        <v>131</v>
      </c>
      <c r="C69" s="62"/>
      <c r="D69" s="62"/>
      <c r="E69" s="62"/>
      <c r="F69" s="62"/>
      <c r="G69" s="62"/>
      <c r="H69" s="62"/>
      <c r="I69" s="61"/>
      <c r="J69" s="62"/>
      <c r="K69" s="62"/>
      <c r="L69" s="89"/>
      <c r="M69" s="58"/>
      <c r="N69" s="89"/>
      <c r="O69" s="99"/>
      <c r="P69" s="89">
        <f>SUM(D69:O69)</f>
        <v>0</v>
      </c>
      <c r="Q69" s="68"/>
      <c r="R69" s="69"/>
    </row>
    <row r="70" spans="1:18" s="70" customFormat="1">
      <c r="A70" s="55">
        <v>2</v>
      </c>
      <c r="B70" s="56"/>
      <c r="C70" s="62"/>
      <c r="D70" s="62"/>
      <c r="E70" s="62"/>
      <c r="F70" s="62"/>
      <c r="G70" s="62"/>
      <c r="H70" s="62"/>
      <c r="I70" s="61"/>
      <c r="J70" s="62"/>
      <c r="K70" s="62"/>
      <c r="L70" s="89"/>
      <c r="M70" s="58"/>
      <c r="N70" s="89"/>
      <c r="O70" s="99"/>
      <c r="P70" s="89">
        <f>SUM(D70:O70)</f>
        <v>0</v>
      </c>
      <c r="Q70" s="68"/>
      <c r="R70" s="69"/>
    </row>
    <row r="71" spans="1:18">
      <c r="A71" s="55">
        <v>3</v>
      </c>
      <c r="B71" s="56"/>
      <c r="C71" s="62"/>
      <c r="D71" s="62"/>
      <c r="E71" s="62"/>
      <c r="F71" s="62"/>
      <c r="G71" s="62"/>
      <c r="H71" s="62"/>
      <c r="I71" s="61"/>
      <c r="J71" s="62"/>
      <c r="K71" s="62"/>
      <c r="L71" s="89"/>
      <c r="M71" s="58"/>
      <c r="N71" s="89"/>
      <c r="O71" s="99"/>
      <c r="P71" s="89">
        <f>SUM(D71:O71)</f>
        <v>0</v>
      </c>
    </row>
    <row r="72" spans="1:18" ht="14.25">
      <c r="A72" s="265" t="s">
        <v>132</v>
      </c>
      <c r="B72" s="266"/>
      <c r="C72" s="267"/>
      <c r="D72" s="65">
        <f>SUM(D69:D71)</f>
        <v>0</v>
      </c>
      <c r="E72" s="65">
        <f t="shared" ref="E72:O72" si="11">SUM(E69:E71)</f>
        <v>0</v>
      </c>
      <c r="F72" s="65">
        <f t="shared" si="11"/>
        <v>0</v>
      </c>
      <c r="G72" s="65">
        <f t="shared" si="11"/>
        <v>0</v>
      </c>
      <c r="H72" s="65">
        <f t="shared" si="11"/>
        <v>0</v>
      </c>
      <c r="I72" s="65">
        <f t="shared" si="11"/>
        <v>0</v>
      </c>
      <c r="J72" s="65">
        <f t="shared" si="11"/>
        <v>0</v>
      </c>
      <c r="K72" s="65">
        <f t="shared" si="11"/>
        <v>0</v>
      </c>
      <c r="L72" s="66">
        <f t="shared" si="11"/>
        <v>0</v>
      </c>
      <c r="M72" s="66">
        <f t="shared" si="11"/>
        <v>0</v>
      </c>
      <c r="N72" s="66">
        <f t="shared" si="11"/>
        <v>0</v>
      </c>
      <c r="O72" s="67">
        <f t="shared" si="11"/>
        <v>0</v>
      </c>
      <c r="P72" s="91">
        <f>SUM(D72:O72)</f>
        <v>0</v>
      </c>
    </row>
    <row r="73" spans="1:18" ht="14.25">
      <c r="A73" s="265" t="s">
        <v>133</v>
      </c>
      <c r="B73" s="266"/>
      <c r="C73" s="267"/>
      <c r="D73" s="65"/>
      <c r="E73" s="85"/>
      <c r="F73" s="85"/>
      <c r="G73" s="85"/>
      <c r="H73" s="85"/>
      <c r="I73" s="85"/>
      <c r="J73" s="85"/>
      <c r="K73" s="85"/>
      <c r="L73" s="86"/>
      <c r="M73" s="86"/>
      <c r="N73" s="86"/>
      <c r="O73" s="87"/>
      <c r="P73" s="91">
        <f>SUM(D73:O73)</f>
        <v>0</v>
      </c>
    </row>
  </sheetData>
  <mergeCells count="20">
    <mergeCell ref="A15:C15"/>
    <mergeCell ref="A54:C54"/>
    <mergeCell ref="A55:C55"/>
    <mergeCell ref="A64:C64"/>
    <mergeCell ref="A27:C27"/>
    <mergeCell ref="A28:C28"/>
    <mergeCell ref="A35:C35"/>
    <mergeCell ref="A36:C36"/>
    <mergeCell ref="A7:C7"/>
    <mergeCell ref="A8:C8"/>
    <mergeCell ref="A14:C14"/>
    <mergeCell ref="A22:C22"/>
    <mergeCell ref="A23:C23"/>
    <mergeCell ref="A72:C72"/>
    <mergeCell ref="A73:C73"/>
    <mergeCell ref="A41:C41"/>
    <mergeCell ref="A42:C42"/>
    <mergeCell ref="A49:C49"/>
    <mergeCell ref="A50:C50"/>
    <mergeCell ref="A65:C65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5,6,7,8,9</vt:lpstr>
      <vt:lpstr>'5,6,7,8,9'!Область_печати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Валиуллина Екатерина Евгеньевна</dc:creator>
  <cp:lastModifiedBy>Нестерова </cp:lastModifiedBy>
  <cp:lastPrinted>2023-04-27T11:10:26Z</cp:lastPrinted>
  <dcterms:created xsi:type="dcterms:W3CDTF">2018-01-09T07:20:53Z</dcterms:created>
  <dcterms:modified xsi:type="dcterms:W3CDTF">2024-04-18T12:37:41Z</dcterms:modified>
</cp:coreProperties>
</file>